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rkurevaMI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5" i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I279" i="1"/>
  <c r="H279" i="1"/>
  <c r="G279" i="1"/>
  <c r="G290" i="1" s="1"/>
  <c r="F279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I260" i="1"/>
  <c r="H260" i="1"/>
  <c r="H271" i="1" s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H241" i="1"/>
  <c r="H252" i="1" s="1"/>
  <c r="G241" i="1"/>
  <c r="G252" i="1" s="1"/>
  <c r="F241" i="1"/>
  <c r="L194" i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G119" i="1"/>
  <c r="H290" i="1"/>
  <c r="J290" i="1"/>
  <c r="I290" i="1"/>
  <c r="J271" i="1"/>
  <c r="I271" i="1"/>
  <c r="I252" i="1"/>
  <c r="F252" i="1"/>
  <c r="J176" i="1"/>
  <c r="I176" i="1"/>
  <c r="F176" i="1"/>
  <c r="I157" i="1"/>
  <c r="F290" i="1"/>
  <c r="F271" i="1"/>
  <c r="H176" i="1"/>
  <c r="I138" i="1"/>
  <c r="H138" i="1"/>
  <c r="L119" i="1"/>
  <c r="F119" i="1"/>
  <c r="J119" i="1"/>
  <c r="I119" i="1"/>
  <c r="H119" i="1"/>
  <c r="F100" i="1"/>
  <c r="I100" i="1"/>
  <c r="H100" i="1"/>
  <c r="L81" i="1"/>
  <c r="J81" i="1"/>
  <c r="I81" i="1"/>
  <c r="H81" i="1"/>
  <c r="F81" i="1"/>
  <c r="I62" i="1"/>
  <c r="J62" i="1"/>
  <c r="H62" i="1"/>
  <c r="F62" i="1"/>
  <c r="F43" i="1"/>
  <c r="J43" i="1"/>
  <c r="I43" i="1"/>
  <c r="H43" i="1"/>
  <c r="J24" i="1"/>
  <c r="I24" i="1"/>
  <c r="H24" i="1"/>
  <c r="L24" i="1"/>
  <c r="G24" i="1"/>
  <c r="F24" i="1"/>
  <c r="H157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J233" i="1" s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H214" i="1" s="1"/>
  <c r="G203" i="1"/>
  <c r="F203" i="1"/>
  <c r="J291" i="1" l="1"/>
  <c r="I291" i="1"/>
  <c r="F233" i="1"/>
  <c r="F291" i="1" s="1"/>
  <c r="L233" i="1"/>
  <c r="L291" i="1" s="1"/>
  <c r="I233" i="1"/>
  <c r="H233" i="1"/>
  <c r="H291" i="1" s="1"/>
  <c r="G233" i="1"/>
  <c r="G291" i="1" s="1"/>
  <c r="I214" i="1"/>
  <c r="L214" i="1"/>
  <c r="G214" i="1"/>
  <c r="F214" i="1"/>
  <c r="J214" i="1"/>
</calcChain>
</file>

<file path=xl/sharedStrings.xml><?xml version="1.0" encoding="utf-8"?>
<sst xmlns="http://schemas.openxmlformats.org/spreadsheetml/2006/main" count="610" uniqueCount="174">
  <si>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</si>
  <si>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</si>
  <si>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</si>
  <si>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</si>
  <si>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</si>
  <si>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</si>
  <si>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</si>
  <si>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</si>
  <si>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</si>
  <si>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</si>
  <si>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</si>
  <si>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</si>
  <si>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</si>
  <si>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</si>
  <si>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</si>
  <si>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</si>
  <si>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</si>
  <si>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</si>
  <si>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</si>
  <si>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</si>
  <si>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</si>
  <si>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</si>
  <si>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</si>
  <si>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</si>
  <si>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</si>
  <si>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</si>
  <si>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</si>
  <si>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</si>
  <si>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</si>
  <si>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</si>
  <si>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</si>
  <si>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</si>
  <si>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</si>
  <si>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</si>
  <si>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</si>
  <si>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</si>
  <si>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</si>
  <si>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</si>
  <si>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</si>
  <si>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гимназия № 24 им.М.В. Октябрьской г.Томска</t>
  </si>
  <si>
    <t>Директор ООО "Переменка"</t>
  </si>
  <si>
    <t>Н.А. Шнурко</t>
  </si>
  <si>
    <t>Каша молочная рисовая с маслом</t>
  </si>
  <si>
    <t>Какао</t>
  </si>
  <si>
    <t>Горячий бутерброд с сыром и маслом сливочным</t>
  </si>
  <si>
    <t>№ 187</t>
  </si>
  <si>
    <t>№ 382</t>
  </si>
  <si>
    <t>№ 84</t>
  </si>
  <si>
    <t>Суп картофельный с бобовыми</t>
  </si>
  <si>
    <t>Котлета куриная</t>
  </si>
  <si>
    <t>№ 295/1</t>
  </si>
  <si>
    <t xml:space="preserve">Каша гречневая </t>
  </si>
  <si>
    <t>№ 302</t>
  </si>
  <si>
    <t>Кисель обогащенный витаминами</t>
  </si>
  <si>
    <t>№ 591</t>
  </si>
  <si>
    <t>Хлеб пшеничный</t>
  </si>
  <si>
    <t>№ 2</t>
  </si>
  <si>
    <t>Хлеб ржано-пшеничный</t>
  </si>
  <si>
    <t>овощи</t>
  </si>
  <si>
    <t>Макароны отварные с сыром</t>
  </si>
  <si>
    <t>№ 140</t>
  </si>
  <si>
    <t>Чай с сахаром</t>
  </si>
  <si>
    <t>№ 376</t>
  </si>
  <si>
    <t>№ 760</t>
  </si>
  <si>
    <t>Борщ из свежей капусты с картофелем и сметаной</t>
  </si>
  <si>
    <t>№ 82</t>
  </si>
  <si>
    <t xml:space="preserve">Котлета "Дружба" </t>
  </si>
  <si>
    <t>№ 181</t>
  </si>
  <si>
    <t>Рис отварной рассыпчатый</t>
  </si>
  <si>
    <t>№ 304</t>
  </si>
  <si>
    <t>Компот из апельсинов</t>
  </si>
  <si>
    <t>№ 646</t>
  </si>
  <si>
    <t>Запеканка из творога с морковью и со сгущенным молоком</t>
  </si>
  <si>
    <t>№ 327</t>
  </si>
  <si>
    <t>Сыр порционно</t>
  </si>
  <si>
    <t xml:space="preserve">Суп с клецками </t>
  </si>
  <si>
    <t>№ 237</t>
  </si>
  <si>
    <t>Картофель тушенный с птицей</t>
  </si>
  <si>
    <t>Компот из сухофруктов</t>
  </si>
  <si>
    <t>№ 349</t>
  </si>
  <si>
    <t>№ 394</t>
  </si>
  <si>
    <t>Каша молочная пшенная с маслом</t>
  </si>
  <si>
    <t>№ 182</t>
  </si>
  <si>
    <t>Кофейный напиток</t>
  </si>
  <si>
    <t>№ 379</t>
  </si>
  <si>
    <t>Масло порционно</t>
  </si>
  <si>
    <t>№ 5</t>
  </si>
  <si>
    <t>№ 3</t>
  </si>
  <si>
    <t>Суп картофельный ячневый</t>
  </si>
  <si>
    <t>№ 136</t>
  </si>
  <si>
    <t>Зраза "Школьная"</t>
  </si>
  <si>
    <t>№ 275/1</t>
  </si>
  <si>
    <t>Макароны отварные</t>
  </si>
  <si>
    <t>№ 348</t>
  </si>
  <si>
    <t>Компот из изюма</t>
  </si>
  <si>
    <t>Плов с птицей</t>
  </si>
  <si>
    <t>№ 403</t>
  </si>
  <si>
    <t>Рассольник со сметаной</t>
  </si>
  <si>
    <t>№ 129</t>
  </si>
  <si>
    <t xml:space="preserve">Компот из лимона </t>
  </si>
  <si>
    <t>Каша молочная кукурузная с маслом сливочным</t>
  </si>
  <si>
    <t>Сыр, масло порционно</t>
  </si>
  <si>
    <t>сладкое</t>
  </si>
  <si>
    <t>Изделие кондитерское или кулинарное</t>
  </si>
  <si>
    <t>№105</t>
  </si>
  <si>
    <t>№  239</t>
  </si>
  <si>
    <t>№ 390</t>
  </si>
  <si>
    <t>Голубцы "Ленивые"</t>
  </si>
  <si>
    <t>Напиток из сухофруктов</t>
  </si>
  <si>
    <t>Каша гречневая</t>
  </si>
  <si>
    <t>Макаронные изделия с колбасными изделиями отварные</t>
  </si>
  <si>
    <t>Курица запеченная</t>
  </si>
  <si>
    <t>№ 387/1</t>
  </si>
  <si>
    <t>Напиток из смородины</t>
  </si>
  <si>
    <t>№ 586</t>
  </si>
  <si>
    <t>Жаркое</t>
  </si>
  <si>
    <t>№ 391</t>
  </si>
  <si>
    <t>Суп картофельный  с крупянными изделиями</t>
  </si>
  <si>
    <t>№ 162</t>
  </si>
  <si>
    <t>Кисель</t>
  </si>
  <si>
    <t>Омлет натуральный</t>
  </si>
  <si>
    <t>№ 534</t>
  </si>
  <si>
    <t>Щи из свежей капусты со сметаной</t>
  </si>
  <si>
    <t>№ 88</t>
  </si>
  <si>
    <t>Печень по-строгановски</t>
  </si>
  <si>
    <t>№ 387</t>
  </si>
  <si>
    <t xml:space="preserve">Макаронные изделия отварные </t>
  </si>
  <si>
    <t>№ 309</t>
  </si>
  <si>
    <t xml:space="preserve"> Компот из брусники (клюквы)</t>
  </si>
  <si>
    <t>№ 585</t>
  </si>
  <si>
    <t>Каша  геркулесовая с маслом</t>
  </si>
  <si>
    <t>Чай с сахаром и лимоном</t>
  </si>
  <si>
    <t>№ 740</t>
  </si>
  <si>
    <t>Яблоко запеченное</t>
  </si>
  <si>
    <t>№ 410</t>
  </si>
  <si>
    <t>Суп ячневый</t>
  </si>
  <si>
    <t>Пожарка из рыбы</t>
  </si>
  <si>
    <t>№ 317</t>
  </si>
  <si>
    <t>Картофельное пюре</t>
  </si>
  <si>
    <t>№ 312</t>
  </si>
  <si>
    <t>Компот из яблок</t>
  </si>
  <si>
    <t>№ 342</t>
  </si>
  <si>
    <t>Каша молочная пшеная с маслом</t>
  </si>
  <si>
    <t>№ 239</t>
  </si>
  <si>
    <t>Котлета из курицы</t>
  </si>
  <si>
    <t>№ 381</t>
  </si>
  <si>
    <t>Чахохбили из птицы</t>
  </si>
  <si>
    <t>№ 220</t>
  </si>
  <si>
    <t>№302</t>
  </si>
  <si>
    <t>Борщ со сметаной</t>
  </si>
  <si>
    <t>№ 105</t>
  </si>
  <si>
    <t>Суп с клецками</t>
  </si>
  <si>
    <t>Котлета "Здоровье"</t>
  </si>
  <si>
    <t>№ 272</t>
  </si>
  <si>
    <t>Макаронные изделия отварные</t>
  </si>
  <si>
    <t>№  100</t>
  </si>
  <si>
    <t>Вареники "Ленивые" со сгущенным молоком</t>
  </si>
  <si>
    <t>Масло сливочное</t>
  </si>
  <si>
    <t>Рассольник "Ленинградский" со сметаной</t>
  </si>
  <si>
    <t>Тефтели рыбные</t>
  </si>
  <si>
    <t>№ 332</t>
  </si>
  <si>
    <t xml:space="preserve">Котлета куриная </t>
  </si>
  <si>
    <t>Рис отварной рассыпчатый (с овощами и томатами)</t>
  </si>
  <si>
    <t>Щи из свежей капусты</t>
  </si>
  <si>
    <t>Фрикадельки мясные или куриные</t>
  </si>
  <si>
    <t>Овошное рагу</t>
  </si>
  <si>
    <t>№ 486</t>
  </si>
  <si>
    <t>№ 761</t>
  </si>
  <si>
    <t>№ 762</t>
  </si>
  <si>
    <t>Огурцы</t>
  </si>
  <si>
    <t>Яблоко</t>
  </si>
  <si>
    <t>Помидоры</t>
  </si>
  <si>
    <t>Мандарин</t>
  </si>
  <si>
    <t>Чахохбили из птицы с гречневой кашей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</si>
</sst>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topLeftCell="A272" workbookViewId="0">
      <selection activeCell="G284" sqref="G284:H2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53">
        <v>8.1999999999999993</v>
      </c>
      <c r="H6" s="53">
        <v>9.8000000000000007</v>
      </c>
      <c r="I6" s="53">
        <v>42.4</v>
      </c>
      <c r="J6" s="53">
        <v>250</v>
      </c>
      <c r="K6" s="41" t="s">
        <v>45</v>
      </c>
      <c r="L6" s="40">
        <v>25.14</v>
      </c>
    </row>
    <row r="7" spans="1:12" ht="15" x14ac:dyDescent="0.25">
      <c r="A7" s="23"/>
      <c r="B7" s="15"/>
      <c r="C7" s="11"/>
      <c r="D7" s="6"/>
      <c r="E7" s="42"/>
      <c r="F7" s="43"/>
      <c r="G7" s="54"/>
      <c r="H7" s="54"/>
      <c r="I7" s="54"/>
      <c r="J7" s="54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54">
        <v>3.6</v>
      </c>
      <c r="H8" s="54">
        <v>4.0999999999999996</v>
      </c>
      <c r="I8" s="54">
        <v>15</v>
      </c>
      <c r="J8" s="54">
        <v>124</v>
      </c>
      <c r="K8" s="44" t="s">
        <v>46</v>
      </c>
      <c r="L8" s="43">
        <v>14.79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54">
        <v>5.8</v>
      </c>
      <c r="H9" s="54">
        <v>5.8</v>
      </c>
      <c r="I9" s="54">
        <v>34.4</v>
      </c>
      <c r="J9" s="54">
        <v>205.6</v>
      </c>
      <c r="K9" s="44" t="s">
        <v>47</v>
      </c>
      <c r="L9" s="43">
        <v>33.26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54"/>
      <c r="H10" s="54"/>
      <c r="I10" s="54"/>
      <c r="J10" s="54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54"/>
      <c r="H11" s="54"/>
      <c r="I11" s="54"/>
      <c r="J11" s="54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54"/>
      <c r="H12" s="54"/>
      <c r="I12" s="54"/>
      <c r="J12" s="54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55">
        <f t="shared" ref="G13:J13" si="0">SUM(G6:G12)</f>
        <v>17.599999999999998</v>
      </c>
      <c r="H13" s="55">
        <f t="shared" si="0"/>
        <v>19.7</v>
      </c>
      <c r="I13" s="55">
        <f t="shared" si="0"/>
        <v>91.8</v>
      </c>
      <c r="J13" s="55">
        <f t="shared" si="0"/>
        <v>579.6</v>
      </c>
      <c r="K13" s="25"/>
      <c r="L13" s="19">
        <f t="shared" ref="L13" si="1">SUM(L6:L12)</f>
        <v>73.19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54"/>
      <c r="H14" s="54"/>
      <c r="I14" s="54"/>
      <c r="J14" s="54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54">
        <v>4.5</v>
      </c>
      <c r="H15" s="54">
        <v>5.9</v>
      </c>
      <c r="I15" s="54">
        <v>15.8</v>
      </c>
      <c r="J15" s="54">
        <v>167</v>
      </c>
      <c r="K15" s="44" t="s">
        <v>45</v>
      </c>
      <c r="L15" s="43">
        <v>8.09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54">
        <v>17.399999999999999</v>
      </c>
      <c r="H16" s="54">
        <v>18.100000000000001</v>
      </c>
      <c r="I16" s="54">
        <v>18.7</v>
      </c>
      <c r="J16" s="54">
        <v>249</v>
      </c>
      <c r="K16" s="44" t="s">
        <v>50</v>
      </c>
      <c r="L16" s="43">
        <v>42.17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54">
        <v>7.7</v>
      </c>
      <c r="H17" s="54">
        <v>6.6</v>
      </c>
      <c r="I17" s="54">
        <v>33.1</v>
      </c>
      <c r="J17" s="54">
        <v>220</v>
      </c>
      <c r="K17" s="44" t="s">
        <v>52</v>
      </c>
      <c r="L17" s="43">
        <v>11.53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54">
        <v>0</v>
      </c>
      <c r="H18" s="54">
        <v>0</v>
      </c>
      <c r="I18" s="54">
        <v>30.6</v>
      </c>
      <c r="J18" s="54">
        <v>119</v>
      </c>
      <c r="K18" s="44" t="s">
        <v>54</v>
      </c>
      <c r="L18" s="43">
        <v>19.61</v>
      </c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43">
        <v>20</v>
      </c>
      <c r="G19" s="54">
        <v>2.2999999999999998</v>
      </c>
      <c r="H19" s="54">
        <v>0.2</v>
      </c>
      <c r="I19" s="54">
        <v>11.5</v>
      </c>
      <c r="J19" s="54">
        <v>38</v>
      </c>
      <c r="K19" s="44" t="s">
        <v>56</v>
      </c>
      <c r="L19" s="43">
        <v>1.34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20</v>
      </c>
      <c r="G20" s="54">
        <v>0.9</v>
      </c>
      <c r="H20" s="54">
        <v>0.2</v>
      </c>
      <c r="I20" s="54">
        <v>8.1999999999999993</v>
      </c>
      <c r="J20" s="54">
        <v>56</v>
      </c>
      <c r="K20" s="44" t="s">
        <v>56</v>
      </c>
      <c r="L20" s="43">
        <v>1.32</v>
      </c>
    </row>
    <row r="21" spans="1:12" ht="15" x14ac:dyDescent="0.25">
      <c r="A21" s="23"/>
      <c r="B21" s="15"/>
      <c r="C21" s="11"/>
      <c r="D21" s="6" t="s">
        <v>58</v>
      </c>
      <c r="E21" s="42" t="s">
        <v>169</v>
      </c>
      <c r="F21" s="43">
        <v>25</v>
      </c>
      <c r="G21" s="54">
        <v>9.6999999999999993</v>
      </c>
      <c r="H21" s="54">
        <v>0.6</v>
      </c>
      <c r="I21" s="54">
        <v>0</v>
      </c>
      <c r="J21" s="54">
        <v>16.7</v>
      </c>
      <c r="K21" s="44" t="s">
        <v>167</v>
      </c>
      <c r="L21" s="43">
        <v>6.22</v>
      </c>
    </row>
    <row r="22" spans="1:12" ht="15" x14ac:dyDescent="0.25">
      <c r="A22" s="23"/>
      <c r="B22" s="15"/>
      <c r="C22" s="11"/>
      <c r="D22" s="6"/>
      <c r="E22" s="42"/>
      <c r="F22" s="43"/>
      <c r="G22" s="54"/>
      <c r="H22" s="54"/>
      <c r="I22" s="54"/>
      <c r="J22" s="54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705</v>
      </c>
      <c r="G23" s="55">
        <f t="shared" ref="G23:J23" si="2">SUM(G14:G22)</f>
        <v>42.5</v>
      </c>
      <c r="H23" s="55">
        <f t="shared" si="2"/>
        <v>31.6</v>
      </c>
      <c r="I23" s="55">
        <f t="shared" si="2"/>
        <v>117.89999999999999</v>
      </c>
      <c r="J23" s="55">
        <f t="shared" si="2"/>
        <v>865.7</v>
      </c>
      <c r="K23" s="25"/>
      <c r="L23" s="19">
        <f t="shared" ref="L23" si="3">SUM(L14:L22)</f>
        <v>90.28</v>
      </c>
    </row>
    <row r="24" spans="1:12" ht="26.2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1205</v>
      </c>
      <c r="G24" s="56">
        <f t="shared" ref="G24:J24" si="4">G13+G23</f>
        <v>60.099999999999994</v>
      </c>
      <c r="H24" s="56">
        <f t="shared" si="4"/>
        <v>51.3</v>
      </c>
      <c r="I24" s="56">
        <f t="shared" si="4"/>
        <v>209.7</v>
      </c>
      <c r="J24" s="56">
        <f t="shared" si="4"/>
        <v>1445.3000000000002</v>
      </c>
      <c r="K24" s="32"/>
      <c r="L24" s="32">
        <f t="shared" ref="L24" si="5">L13+L23</f>
        <v>163.47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180</v>
      </c>
      <c r="G25" s="53">
        <v>8.6999999999999993</v>
      </c>
      <c r="H25" s="53">
        <v>11.9</v>
      </c>
      <c r="I25" s="53">
        <v>37.5</v>
      </c>
      <c r="J25" s="53">
        <v>257</v>
      </c>
      <c r="K25" s="41" t="s">
        <v>60</v>
      </c>
      <c r="L25" s="40">
        <v>32.42</v>
      </c>
    </row>
    <row r="26" spans="1:12" ht="15" x14ac:dyDescent="0.25">
      <c r="A26" s="14"/>
      <c r="B26" s="15"/>
      <c r="C26" s="11"/>
      <c r="D26" s="6"/>
      <c r="E26" s="42"/>
      <c r="F26" s="43"/>
      <c r="G26" s="54"/>
      <c r="H26" s="54"/>
      <c r="I26" s="54"/>
      <c r="J26" s="54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54">
        <v>0.2</v>
      </c>
      <c r="H27" s="54">
        <v>0</v>
      </c>
      <c r="I27" s="54">
        <v>15</v>
      </c>
      <c r="J27" s="54">
        <v>58</v>
      </c>
      <c r="K27" s="44" t="s">
        <v>62</v>
      </c>
      <c r="L27" s="43">
        <v>3.25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30</v>
      </c>
      <c r="G28" s="54">
        <v>2.2999999999999998</v>
      </c>
      <c r="H28" s="54">
        <v>0.2</v>
      </c>
      <c r="I28" s="54">
        <v>11.5</v>
      </c>
      <c r="J28" s="54">
        <v>38</v>
      </c>
      <c r="K28" s="44" t="s">
        <v>56</v>
      </c>
      <c r="L28" s="43">
        <v>1.34</v>
      </c>
    </row>
    <row r="29" spans="1:12" ht="15" x14ac:dyDescent="0.25">
      <c r="A29" s="14"/>
      <c r="B29" s="15"/>
      <c r="C29" s="11"/>
      <c r="D29" s="7" t="s">
        <v>24</v>
      </c>
      <c r="E29" s="42" t="s">
        <v>172</v>
      </c>
      <c r="F29" s="43">
        <v>100</v>
      </c>
      <c r="G29" s="54">
        <v>0.2</v>
      </c>
      <c r="H29" s="54">
        <v>0.3</v>
      </c>
      <c r="I29" s="54">
        <v>9.8000000000000007</v>
      </c>
      <c r="J29" s="54">
        <v>147</v>
      </c>
      <c r="K29" s="44" t="s">
        <v>63</v>
      </c>
      <c r="L29" s="43">
        <v>36.18</v>
      </c>
    </row>
    <row r="30" spans="1:12" ht="15" x14ac:dyDescent="0.25">
      <c r="A30" s="14"/>
      <c r="B30" s="15"/>
      <c r="C30" s="11"/>
      <c r="D30" s="6"/>
      <c r="E30" s="42"/>
      <c r="F30" s="43"/>
      <c r="G30" s="54"/>
      <c r="H30" s="54"/>
      <c r="I30" s="54"/>
      <c r="J30" s="54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54"/>
      <c r="H31" s="54"/>
      <c r="I31" s="54"/>
      <c r="J31" s="54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55">
        <f t="shared" ref="G32:J32" si="6">SUM(G25:G31)</f>
        <v>11.399999999999999</v>
      </c>
      <c r="H32" s="55">
        <f t="shared" si="6"/>
        <v>12.4</v>
      </c>
      <c r="I32" s="55">
        <f t="shared" si="6"/>
        <v>73.8</v>
      </c>
      <c r="J32" s="55">
        <f t="shared" si="6"/>
        <v>500</v>
      </c>
      <c r="K32" s="25"/>
      <c r="L32" s="19">
        <f t="shared" ref="L32" si="7">SUM(L25:L31)</f>
        <v>73.19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54"/>
      <c r="H33" s="54"/>
      <c r="I33" s="54"/>
      <c r="J33" s="54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54">
        <v>2.4</v>
      </c>
      <c r="H34" s="54">
        <v>4.5999999999999996</v>
      </c>
      <c r="I34" s="54">
        <v>14.1</v>
      </c>
      <c r="J34" s="54">
        <v>108</v>
      </c>
      <c r="K34" s="44" t="s">
        <v>65</v>
      </c>
      <c r="L34" s="43">
        <v>11.56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90</v>
      </c>
      <c r="G35" s="54">
        <v>17.5</v>
      </c>
      <c r="H35" s="54">
        <v>18.2</v>
      </c>
      <c r="I35" s="54">
        <v>9.1999999999999993</v>
      </c>
      <c r="J35" s="54">
        <v>266</v>
      </c>
      <c r="K35" s="44" t="s">
        <v>67</v>
      </c>
      <c r="L35" s="43">
        <v>42.1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54">
        <v>3.8</v>
      </c>
      <c r="H36" s="54">
        <v>6.1</v>
      </c>
      <c r="I36" s="54">
        <v>38.6</v>
      </c>
      <c r="J36" s="54">
        <v>228</v>
      </c>
      <c r="K36" s="44" t="s">
        <v>69</v>
      </c>
      <c r="L36" s="43">
        <v>16.920000000000002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54">
        <v>0.5</v>
      </c>
      <c r="H37" s="54">
        <v>0</v>
      </c>
      <c r="I37" s="54">
        <v>34</v>
      </c>
      <c r="J37" s="54">
        <v>133</v>
      </c>
      <c r="K37" s="44" t="s">
        <v>71</v>
      </c>
      <c r="L37" s="43">
        <v>11.27</v>
      </c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20</v>
      </c>
      <c r="G38" s="54">
        <v>2.2999999999999998</v>
      </c>
      <c r="H38" s="54">
        <v>0.2</v>
      </c>
      <c r="I38" s="54">
        <v>11.5</v>
      </c>
      <c r="J38" s="54">
        <v>38</v>
      </c>
      <c r="K38" s="44" t="s">
        <v>56</v>
      </c>
      <c r="L38" s="43">
        <v>1.34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20</v>
      </c>
      <c r="G39" s="54">
        <v>0.9</v>
      </c>
      <c r="H39" s="54">
        <v>0.2</v>
      </c>
      <c r="I39" s="54">
        <v>8.1999999999999993</v>
      </c>
      <c r="J39" s="54">
        <v>56</v>
      </c>
      <c r="K39" s="44" t="s">
        <v>56</v>
      </c>
      <c r="L39" s="43">
        <v>1.32</v>
      </c>
    </row>
    <row r="40" spans="1:12" ht="15" x14ac:dyDescent="0.25">
      <c r="A40" s="14"/>
      <c r="B40" s="15"/>
      <c r="C40" s="11"/>
      <c r="D40" s="6" t="s">
        <v>58</v>
      </c>
      <c r="E40" s="42" t="s">
        <v>171</v>
      </c>
      <c r="F40" s="43">
        <v>20</v>
      </c>
      <c r="G40" s="54">
        <v>9.6999999999999993</v>
      </c>
      <c r="H40" s="54">
        <v>0.6</v>
      </c>
      <c r="I40" s="54">
        <v>0</v>
      </c>
      <c r="J40" s="54">
        <v>16.7</v>
      </c>
      <c r="K40" s="44" t="s">
        <v>168</v>
      </c>
      <c r="L40" s="43">
        <v>5.77</v>
      </c>
    </row>
    <row r="41" spans="1:12" ht="15" x14ac:dyDescent="0.25">
      <c r="A41" s="14"/>
      <c r="B41" s="15"/>
      <c r="C41" s="11"/>
      <c r="D41" s="6"/>
      <c r="E41" s="42"/>
      <c r="F41" s="43"/>
      <c r="G41" s="54"/>
      <c r="H41" s="54"/>
      <c r="I41" s="54"/>
      <c r="J41" s="54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55">
        <f t="shared" ref="G42:J42" si="8">SUM(G33:G41)</f>
        <v>37.099999999999994</v>
      </c>
      <c r="H42" s="55">
        <f t="shared" si="8"/>
        <v>29.9</v>
      </c>
      <c r="I42" s="55">
        <f t="shared" si="8"/>
        <v>115.60000000000001</v>
      </c>
      <c r="J42" s="55">
        <f t="shared" si="8"/>
        <v>845.7</v>
      </c>
      <c r="K42" s="25"/>
      <c r="L42" s="19">
        <f t="shared" ref="L42" si="9">SUM(L33:L41)</f>
        <v>90.28</v>
      </c>
    </row>
    <row r="43" spans="1:12" ht="26.25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56">
        <f t="shared" ref="G43:J43" si="10">G32+G42</f>
        <v>48.499999999999993</v>
      </c>
      <c r="H43" s="56">
        <f t="shared" si="10"/>
        <v>42.3</v>
      </c>
      <c r="I43" s="56">
        <f t="shared" si="10"/>
        <v>189.4</v>
      </c>
      <c r="J43" s="56">
        <f t="shared" si="10"/>
        <v>1345.7</v>
      </c>
      <c r="K43" s="32"/>
      <c r="L43" s="32">
        <f t="shared" ref="L43" si="11">L32+L42</f>
        <v>163.47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240</v>
      </c>
      <c r="G44" s="53">
        <v>32.5</v>
      </c>
      <c r="H44" s="53">
        <v>27.7</v>
      </c>
      <c r="I44" s="53">
        <v>34.5</v>
      </c>
      <c r="J44" s="53">
        <v>462</v>
      </c>
      <c r="K44" s="41" t="s">
        <v>73</v>
      </c>
      <c r="L44" s="40">
        <v>62.33</v>
      </c>
    </row>
    <row r="45" spans="1:12" ht="15" x14ac:dyDescent="0.25">
      <c r="A45" s="23"/>
      <c r="B45" s="15"/>
      <c r="C45" s="11"/>
      <c r="D45" s="6"/>
      <c r="E45" s="42"/>
      <c r="F45" s="43"/>
      <c r="G45" s="54"/>
      <c r="H45" s="54"/>
      <c r="I45" s="54"/>
      <c r="J45" s="54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54">
        <v>0.2</v>
      </c>
      <c r="H46" s="54">
        <v>0</v>
      </c>
      <c r="I46" s="54">
        <v>15</v>
      </c>
      <c r="J46" s="54">
        <v>58</v>
      </c>
      <c r="K46" s="44" t="s">
        <v>62</v>
      </c>
      <c r="L46" s="43">
        <v>2.57</v>
      </c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30</v>
      </c>
      <c r="G47" s="54">
        <v>2.2999999999999998</v>
      </c>
      <c r="H47" s="54">
        <v>0.2</v>
      </c>
      <c r="I47" s="54">
        <v>11.5</v>
      </c>
      <c r="J47" s="54">
        <v>38</v>
      </c>
      <c r="K47" s="44" t="s">
        <v>56</v>
      </c>
      <c r="L47" s="43">
        <v>2.34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54"/>
      <c r="H48" s="54"/>
      <c r="I48" s="54"/>
      <c r="J48" s="54"/>
      <c r="K48" s="44"/>
      <c r="L48" s="43"/>
    </row>
    <row r="49" spans="1:12" ht="15" x14ac:dyDescent="0.25">
      <c r="A49" s="23"/>
      <c r="B49" s="15"/>
      <c r="C49" s="11"/>
      <c r="D49" s="6"/>
      <c r="E49" s="42" t="s">
        <v>74</v>
      </c>
      <c r="F49" s="43">
        <v>40</v>
      </c>
      <c r="G49" s="54">
        <v>30</v>
      </c>
      <c r="H49" s="54">
        <v>16.2</v>
      </c>
      <c r="I49" s="54">
        <v>14</v>
      </c>
      <c r="J49" s="54">
        <v>155</v>
      </c>
      <c r="K49" s="44" t="s">
        <v>87</v>
      </c>
      <c r="L49" s="43">
        <v>5.95</v>
      </c>
    </row>
    <row r="50" spans="1:12" ht="15" x14ac:dyDescent="0.25">
      <c r="A50" s="23"/>
      <c r="B50" s="15"/>
      <c r="C50" s="11"/>
      <c r="D50" s="6"/>
      <c r="E50" s="42"/>
      <c r="F50" s="43"/>
      <c r="G50" s="54"/>
      <c r="H50" s="54"/>
      <c r="I50" s="54"/>
      <c r="J50" s="54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55">
        <f t="shared" ref="G51:J51" si="12">SUM(G44:G50)</f>
        <v>65</v>
      </c>
      <c r="H51" s="55">
        <f t="shared" si="12"/>
        <v>44.099999999999994</v>
      </c>
      <c r="I51" s="55">
        <f t="shared" si="12"/>
        <v>75</v>
      </c>
      <c r="J51" s="55">
        <f t="shared" si="12"/>
        <v>713</v>
      </c>
      <c r="K51" s="25"/>
      <c r="L51" s="19">
        <f t="shared" ref="L51" si="13">SUM(L44:L50)</f>
        <v>73.19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54"/>
      <c r="H52" s="54"/>
      <c r="I52" s="54"/>
      <c r="J52" s="54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75</v>
      </c>
      <c r="F53" s="43">
        <v>200</v>
      </c>
      <c r="G53" s="54">
        <v>4.4000000000000004</v>
      </c>
      <c r="H53" s="54">
        <v>4.5999999999999996</v>
      </c>
      <c r="I53" s="54">
        <v>20.7</v>
      </c>
      <c r="J53" s="54">
        <v>263</v>
      </c>
      <c r="K53" s="44" t="s">
        <v>76</v>
      </c>
      <c r="L53" s="57">
        <v>8.8000000000000007</v>
      </c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>
        <v>250</v>
      </c>
      <c r="G54" s="54">
        <v>22.7</v>
      </c>
      <c r="H54" s="54">
        <v>19.5</v>
      </c>
      <c r="I54" s="54">
        <v>36.299999999999997</v>
      </c>
      <c r="J54" s="54">
        <v>263</v>
      </c>
      <c r="K54" s="44" t="s">
        <v>80</v>
      </c>
      <c r="L54" s="43">
        <v>60.25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54"/>
      <c r="H55" s="54"/>
      <c r="I55" s="54"/>
      <c r="J55" s="54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54">
        <v>0.6</v>
      </c>
      <c r="H56" s="54">
        <v>0</v>
      </c>
      <c r="I56" s="54">
        <v>35.4</v>
      </c>
      <c r="J56" s="54">
        <v>140</v>
      </c>
      <c r="K56" s="44" t="s">
        <v>79</v>
      </c>
      <c r="L56" s="43">
        <v>8.57</v>
      </c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20</v>
      </c>
      <c r="G57" s="54">
        <v>2.2999999999999998</v>
      </c>
      <c r="H57" s="54">
        <v>0.2</v>
      </c>
      <c r="I57" s="54">
        <v>11.5</v>
      </c>
      <c r="J57" s="54">
        <v>38</v>
      </c>
      <c r="K57" s="44" t="s">
        <v>56</v>
      </c>
      <c r="L57" s="43">
        <v>1.34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20</v>
      </c>
      <c r="G58" s="54">
        <v>0.9</v>
      </c>
      <c r="H58" s="54">
        <v>0.2</v>
      </c>
      <c r="I58" s="54">
        <v>8.1999999999999993</v>
      </c>
      <c r="J58" s="54">
        <v>56</v>
      </c>
      <c r="K58" s="44" t="s">
        <v>56</v>
      </c>
      <c r="L58" s="43">
        <v>1.32</v>
      </c>
    </row>
    <row r="59" spans="1:12" ht="15" x14ac:dyDescent="0.25">
      <c r="A59" s="23"/>
      <c r="B59" s="15"/>
      <c r="C59" s="11"/>
      <c r="D59" s="6" t="s">
        <v>58</v>
      </c>
      <c r="E59" s="42" t="s">
        <v>169</v>
      </c>
      <c r="F59" s="43">
        <v>20</v>
      </c>
      <c r="G59" s="54">
        <v>9.6999999999999993</v>
      </c>
      <c r="H59" s="54">
        <v>0.6</v>
      </c>
      <c r="I59" s="54">
        <v>0</v>
      </c>
      <c r="J59" s="54">
        <v>16.7</v>
      </c>
      <c r="K59" s="44" t="s">
        <v>167</v>
      </c>
      <c r="L59" s="57">
        <v>10</v>
      </c>
    </row>
    <row r="60" spans="1:12" ht="15" x14ac:dyDescent="0.25">
      <c r="A60" s="23"/>
      <c r="B60" s="15"/>
      <c r="C60" s="11"/>
      <c r="D60" s="6"/>
      <c r="E60" s="42"/>
      <c r="F60" s="43"/>
      <c r="G60" s="54"/>
      <c r="H60" s="54"/>
      <c r="I60" s="54"/>
      <c r="J60" s="54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55">
        <f t="shared" ref="G61:J61" si="14">SUM(G52:G60)</f>
        <v>40.6</v>
      </c>
      <c r="H61" s="55">
        <f t="shared" si="14"/>
        <v>25.1</v>
      </c>
      <c r="I61" s="55">
        <f t="shared" si="14"/>
        <v>112.10000000000001</v>
      </c>
      <c r="J61" s="55">
        <f t="shared" si="14"/>
        <v>776.7</v>
      </c>
      <c r="K61" s="25"/>
      <c r="L61" s="19">
        <f t="shared" ref="L61" si="15">SUM(L52:L60)</f>
        <v>90.28</v>
      </c>
    </row>
    <row r="62" spans="1:12" ht="26.25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1220</v>
      </c>
      <c r="G62" s="56">
        <f t="shared" ref="G62:J62" si="16">G51+G61</f>
        <v>105.6</v>
      </c>
      <c r="H62" s="56">
        <f t="shared" si="16"/>
        <v>69.199999999999989</v>
      </c>
      <c r="I62" s="56">
        <f t="shared" si="16"/>
        <v>187.10000000000002</v>
      </c>
      <c r="J62" s="56">
        <f t="shared" si="16"/>
        <v>1489.7</v>
      </c>
      <c r="K62" s="32"/>
      <c r="L62" s="32">
        <f t="shared" ref="L62" si="17">L51+L61</f>
        <v>163.47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200</v>
      </c>
      <c r="G63" s="53">
        <v>8.1999999999999993</v>
      </c>
      <c r="H63" s="53">
        <v>12.8</v>
      </c>
      <c r="I63" s="53">
        <v>42.4</v>
      </c>
      <c r="J63" s="53">
        <v>276</v>
      </c>
      <c r="K63" s="41" t="s">
        <v>82</v>
      </c>
      <c r="L63" s="40">
        <v>20.04</v>
      </c>
    </row>
    <row r="64" spans="1:12" ht="15" customHeight="1" x14ac:dyDescent="0.25">
      <c r="A64" s="23"/>
      <c r="B64" s="15"/>
      <c r="C64" s="11"/>
      <c r="D64" s="6"/>
      <c r="E64" s="42"/>
      <c r="F64" s="43"/>
      <c r="G64" s="54"/>
      <c r="H64" s="54"/>
      <c r="I64" s="54"/>
      <c r="J64" s="54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54">
        <v>3.8</v>
      </c>
      <c r="H65" s="54">
        <v>21.8</v>
      </c>
      <c r="I65" s="54">
        <v>14.2</v>
      </c>
      <c r="J65" s="54">
        <v>144</v>
      </c>
      <c r="K65" s="44" t="s">
        <v>84</v>
      </c>
      <c r="L65" s="43">
        <v>13.59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20</v>
      </c>
      <c r="G66" s="54">
        <v>2.2999999999999998</v>
      </c>
      <c r="H66" s="54">
        <v>0.2</v>
      </c>
      <c r="I66" s="54">
        <v>11.5</v>
      </c>
      <c r="J66" s="54">
        <v>38</v>
      </c>
      <c r="K66" s="44" t="s">
        <v>56</v>
      </c>
      <c r="L66" s="43">
        <v>1.34</v>
      </c>
    </row>
    <row r="67" spans="1:12" ht="15" x14ac:dyDescent="0.25">
      <c r="A67" s="23"/>
      <c r="B67" s="15"/>
      <c r="C67" s="11"/>
      <c r="D67" s="7" t="s">
        <v>24</v>
      </c>
      <c r="E67" s="42" t="s">
        <v>170</v>
      </c>
      <c r="F67" s="43">
        <v>100</v>
      </c>
      <c r="G67" s="54">
        <v>0.3</v>
      </c>
      <c r="H67" s="54">
        <v>0</v>
      </c>
      <c r="I67" s="54">
        <v>26.7</v>
      </c>
      <c r="J67" s="54">
        <v>21.3</v>
      </c>
      <c r="K67" s="44" t="s">
        <v>167</v>
      </c>
      <c r="L67" s="43">
        <v>21.3</v>
      </c>
    </row>
    <row r="68" spans="1:12" ht="15" x14ac:dyDescent="0.25">
      <c r="A68" s="23"/>
      <c r="B68" s="15"/>
      <c r="C68" s="11"/>
      <c r="D68" s="6"/>
      <c r="E68" s="42" t="s">
        <v>74</v>
      </c>
      <c r="F68" s="43">
        <v>10</v>
      </c>
      <c r="G68" s="54">
        <v>2.5</v>
      </c>
      <c r="H68" s="54">
        <v>4</v>
      </c>
      <c r="I68" s="54">
        <v>2</v>
      </c>
      <c r="J68" s="54">
        <v>38</v>
      </c>
      <c r="K68" s="44" t="s">
        <v>87</v>
      </c>
      <c r="L68" s="43">
        <v>10.7</v>
      </c>
    </row>
    <row r="69" spans="1:12" ht="15" x14ac:dyDescent="0.25">
      <c r="A69" s="23"/>
      <c r="B69" s="15"/>
      <c r="C69" s="11"/>
      <c r="D69" s="6"/>
      <c r="E69" s="42" t="s">
        <v>85</v>
      </c>
      <c r="F69" s="43">
        <v>10</v>
      </c>
      <c r="G69" s="54">
        <v>0.3</v>
      </c>
      <c r="H69" s="54">
        <v>8.1999999999999993</v>
      </c>
      <c r="I69" s="54">
        <v>0.1</v>
      </c>
      <c r="J69" s="54">
        <v>75</v>
      </c>
      <c r="K69" s="44" t="s">
        <v>86</v>
      </c>
      <c r="L69" s="43">
        <v>6.22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55">
        <f t="shared" ref="G70:J70" si="18">SUM(G63:G69)</f>
        <v>17.400000000000002</v>
      </c>
      <c r="H70" s="55">
        <f t="shared" si="18"/>
        <v>47</v>
      </c>
      <c r="I70" s="55">
        <f t="shared" si="18"/>
        <v>96.899999999999991</v>
      </c>
      <c r="J70" s="55">
        <f t="shared" si="18"/>
        <v>592.29999999999995</v>
      </c>
      <c r="K70" s="25"/>
      <c r="L70" s="19">
        <f t="shared" ref="L70" si="19">SUM(L63:L69)</f>
        <v>73.19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54"/>
      <c r="H71" s="54"/>
      <c r="I71" s="54"/>
      <c r="J71" s="54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54">
        <v>11</v>
      </c>
      <c r="H72" s="54">
        <v>11</v>
      </c>
      <c r="I72" s="54">
        <v>97</v>
      </c>
      <c r="J72" s="54">
        <v>228</v>
      </c>
      <c r="K72" s="44" t="s">
        <v>89</v>
      </c>
      <c r="L72" s="43">
        <v>8.6300000000000008</v>
      </c>
    </row>
    <row r="73" spans="1:12" ht="15" x14ac:dyDescent="0.25">
      <c r="A73" s="23"/>
      <c r="B73" s="15"/>
      <c r="C73" s="11"/>
      <c r="D73" s="7" t="s">
        <v>28</v>
      </c>
      <c r="E73" s="42" t="s">
        <v>90</v>
      </c>
      <c r="F73" s="43">
        <v>90</v>
      </c>
      <c r="G73" s="54">
        <v>18.7</v>
      </c>
      <c r="H73" s="54">
        <v>19.3</v>
      </c>
      <c r="I73" s="54">
        <v>8.4</v>
      </c>
      <c r="J73" s="54">
        <v>153</v>
      </c>
      <c r="K73" s="44" t="s">
        <v>91</v>
      </c>
      <c r="L73" s="43">
        <v>43.28</v>
      </c>
    </row>
    <row r="74" spans="1:12" ht="15" x14ac:dyDescent="0.25">
      <c r="A74" s="23"/>
      <c r="B74" s="15"/>
      <c r="C74" s="11"/>
      <c r="D74" s="7" t="s">
        <v>29</v>
      </c>
      <c r="E74" s="42" t="s">
        <v>92</v>
      </c>
      <c r="F74" s="43">
        <v>150</v>
      </c>
      <c r="G74" s="54">
        <v>5.5</v>
      </c>
      <c r="H74" s="54">
        <v>5</v>
      </c>
      <c r="I74" s="54">
        <v>34.299999999999997</v>
      </c>
      <c r="J74" s="54">
        <v>200.5</v>
      </c>
      <c r="K74" s="44" t="s">
        <v>93</v>
      </c>
      <c r="L74" s="43">
        <v>9.92</v>
      </c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54">
        <v>0.2</v>
      </c>
      <c r="H75" s="54">
        <v>0</v>
      </c>
      <c r="I75" s="54">
        <v>32.799999999999997</v>
      </c>
      <c r="J75" s="54">
        <v>127</v>
      </c>
      <c r="K75" s="44" t="s">
        <v>56</v>
      </c>
      <c r="L75" s="43">
        <v>9.52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20</v>
      </c>
      <c r="G76" s="54">
        <v>2.2999999999999998</v>
      </c>
      <c r="H76" s="54">
        <v>0.2</v>
      </c>
      <c r="I76" s="54">
        <v>11.5</v>
      </c>
      <c r="J76" s="54">
        <v>38</v>
      </c>
      <c r="K76" s="44" t="s">
        <v>56</v>
      </c>
      <c r="L76" s="43">
        <v>1.34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20</v>
      </c>
      <c r="G77" s="54">
        <v>0.9</v>
      </c>
      <c r="H77" s="54">
        <v>0.2</v>
      </c>
      <c r="I77" s="54">
        <v>8.1999999999999993</v>
      </c>
      <c r="J77" s="54">
        <v>56</v>
      </c>
      <c r="K77" s="44" t="s">
        <v>56</v>
      </c>
      <c r="L77" s="43">
        <v>1.32</v>
      </c>
    </row>
    <row r="78" spans="1:12" ht="15" x14ac:dyDescent="0.25">
      <c r="A78" s="23"/>
      <c r="B78" s="15"/>
      <c r="C78" s="11"/>
      <c r="D78" s="6" t="s">
        <v>58</v>
      </c>
      <c r="E78" s="42" t="s">
        <v>171</v>
      </c>
      <c r="F78" s="43">
        <v>65</v>
      </c>
      <c r="G78" s="54">
        <v>9.6999999999999993</v>
      </c>
      <c r="H78" s="54">
        <v>0.6</v>
      </c>
      <c r="I78" s="54">
        <v>0</v>
      </c>
      <c r="J78" s="54">
        <v>16.7</v>
      </c>
      <c r="K78" s="44" t="s">
        <v>168</v>
      </c>
      <c r="L78" s="43">
        <v>16.27</v>
      </c>
    </row>
    <row r="79" spans="1:12" ht="15" x14ac:dyDescent="0.25">
      <c r="A79" s="23"/>
      <c r="B79" s="15"/>
      <c r="C79" s="11"/>
      <c r="D79" s="6"/>
      <c r="E79" s="42"/>
      <c r="F79" s="43"/>
      <c r="G79" s="54"/>
      <c r="H79" s="54"/>
      <c r="I79" s="54"/>
      <c r="J79" s="54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745</v>
      </c>
      <c r="G80" s="55">
        <f t="shared" ref="G80:J80" si="20">SUM(G71:G79)</f>
        <v>48.3</v>
      </c>
      <c r="H80" s="55">
        <f t="shared" si="20"/>
        <v>36.300000000000004</v>
      </c>
      <c r="I80" s="55">
        <f t="shared" si="20"/>
        <v>192.2</v>
      </c>
      <c r="J80" s="55">
        <f t="shared" si="20"/>
        <v>819.2</v>
      </c>
      <c r="K80" s="25"/>
      <c r="L80" s="19">
        <f t="shared" ref="L80" si="21">SUM(L71:L79)</f>
        <v>90.28</v>
      </c>
    </row>
    <row r="81" spans="1:12" ht="26.25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1285</v>
      </c>
      <c r="G81" s="56">
        <f t="shared" ref="G81:J81" si="22">G70+G80</f>
        <v>65.7</v>
      </c>
      <c r="H81" s="56">
        <f t="shared" si="22"/>
        <v>83.300000000000011</v>
      </c>
      <c r="I81" s="56">
        <f t="shared" si="22"/>
        <v>289.09999999999997</v>
      </c>
      <c r="J81" s="56">
        <f t="shared" si="22"/>
        <v>1411.5</v>
      </c>
      <c r="K81" s="32"/>
      <c r="L81" s="32">
        <f t="shared" ref="L81" si="23">L70+L80</f>
        <v>163.47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250</v>
      </c>
      <c r="G82" s="53">
        <v>8.1999999999999993</v>
      </c>
      <c r="H82" s="53">
        <v>12.8</v>
      </c>
      <c r="I82" s="53">
        <v>12.8</v>
      </c>
      <c r="J82" s="53">
        <v>387</v>
      </c>
      <c r="K82" s="41" t="s">
        <v>96</v>
      </c>
      <c r="L82" s="40">
        <v>61.56</v>
      </c>
    </row>
    <row r="83" spans="1:12" ht="15.75" customHeight="1" x14ac:dyDescent="0.25">
      <c r="A83" s="23"/>
      <c r="B83" s="15"/>
      <c r="C83" s="11"/>
      <c r="D83" s="6"/>
      <c r="E83" s="42"/>
      <c r="F83" s="43"/>
      <c r="G83" s="54"/>
      <c r="H83" s="54"/>
      <c r="I83" s="54"/>
      <c r="J83" s="54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54">
        <v>0.2</v>
      </c>
      <c r="H84" s="54">
        <v>0</v>
      </c>
      <c r="I84" s="54">
        <v>15</v>
      </c>
      <c r="J84" s="54">
        <v>58</v>
      </c>
      <c r="K84" s="44" t="s">
        <v>62</v>
      </c>
      <c r="L84" s="43">
        <v>2.57</v>
      </c>
    </row>
    <row r="85" spans="1:12" ht="15" x14ac:dyDescent="0.25">
      <c r="A85" s="23"/>
      <c r="B85" s="15"/>
      <c r="C85" s="11"/>
      <c r="D85" s="7" t="s">
        <v>23</v>
      </c>
      <c r="E85" s="42" t="s">
        <v>55</v>
      </c>
      <c r="F85" s="43">
        <v>20</v>
      </c>
      <c r="G85" s="54">
        <v>2.2999999999999998</v>
      </c>
      <c r="H85" s="54">
        <v>0.2</v>
      </c>
      <c r="I85" s="54">
        <v>11.5</v>
      </c>
      <c r="J85" s="54">
        <v>38</v>
      </c>
      <c r="K85" s="44" t="s">
        <v>56</v>
      </c>
      <c r="L85" s="43">
        <v>1.34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54"/>
      <c r="H86" s="54"/>
      <c r="I86" s="54"/>
      <c r="J86" s="54"/>
      <c r="K86" s="44"/>
      <c r="L86" s="43"/>
    </row>
    <row r="87" spans="1:12" ht="15" x14ac:dyDescent="0.25">
      <c r="A87" s="23"/>
      <c r="B87" s="15"/>
      <c r="C87" s="11"/>
      <c r="D87" s="6" t="s">
        <v>58</v>
      </c>
      <c r="E87" s="42" t="s">
        <v>169</v>
      </c>
      <c r="F87" s="43">
        <v>30</v>
      </c>
      <c r="G87" s="54">
        <v>9.6999999999999993</v>
      </c>
      <c r="H87" s="54">
        <v>0.6</v>
      </c>
      <c r="I87" s="54">
        <v>0</v>
      </c>
      <c r="J87" s="54">
        <v>16.7</v>
      </c>
      <c r="K87" s="44" t="s">
        <v>167</v>
      </c>
      <c r="L87" s="43">
        <v>7.72</v>
      </c>
    </row>
    <row r="88" spans="1:12" ht="15" x14ac:dyDescent="0.25">
      <c r="A88" s="23"/>
      <c r="B88" s="15"/>
      <c r="C88" s="11"/>
      <c r="D88" s="6"/>
      <c r="E88" s="42"/>
      <c r="F88" s="43"/>
      <c r="G88" s="54"/>
      <c r="H88" s="54"/>
      <c r="I88" s="54"/>
      <c r="J88" s="54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55">
        <f t="shared" ref="G89:J89" si="24">SUM(G82:G88)</f>
        <v>20.399999999999999</v>
      </c>
      <c r="H89" s="55">
        <f t="shared" si="24"/>
        <v>13.6</v>
      </c>
      <c r="I89" s="55">
        <f t="shared" si="24"/>
        <v>39.299999999999997</v>
      </c>
      <c r="J89" s="55">
        <f t="shared" si="24"/>
        <v>499.7</v>
      </c>
      <c r="K89" s="25"/>
      <c r="L89" s="19">
        <f t="shared" ref="L89" si="25">SUM(L82:L88)</f>
        <v>73.19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54"/>
      <c r="H90" s="54"/>
      <c r="I90" s="54"/>
      <c r="J90" s="54"/>
      <c r="K90" s="44"/>
      <c r="L90" s="43"/>
    </row>
    <row r="91" spans="1:12" ht="15.75" thickBot="1" x14ac:dyDescent="0.3">
      <c r="A91" s="23"/>
      <c r="B91" s="15"/>
      <c r="C91" s="11"/>
      <c r="D91" s="7" t="s">
        <v>27</v>
      </c>
      <c r="E91" s="42" t="s">
        <v>97</v>
      </c>
      <c r="F91" s="43">
        <v>200</v>
      </c>
      <c r="G91" s="54">
        <v>3.1</v>
      </c>
      <c r="H91" s="54">
        <v>4.3</v>
      </c>
      <c r="I91" s="54">
        <v>14.1</v>
      </c>
      <c r="J91" s="54">
        <v>212</v>
      </c>
      <c r="K91" s="44" t="s">
        <v>98</v>
      </c>
      <c r="L91" s="43">
        <v>16.48</v>
      </c>
    </row>
    <row r="92" spans="1:12" ht="15" x14ac:dyDescent="0.25">
      <c r="A92" s="23"/>
      <c r="B92" s="15"/>
      <c r="C92" s="11"/>
      <c r="D92" s="7" t="s">
        <v>28</v>
      </c>
      <c r="E92" s="39" t="s">
        <v>95</v>
      </c>
      <c r="F92" s="40">
        <v>260</v>
      </c>
      <c r="G92" s="53">
        <v>8.1999999999999993</v>
      </c>
      <c r="H92" s="53">
        <v>12.8</v>
      </c>
      <c r="I92" s="53">
        <v>12.8</v>
      </c>
      <c r="J92" s="53">
        <v>387</v>
      </c>
      <c r="K92" s="41" t="s">
        <v>96</v>
      </c>
      <c r="L92" s="40">
        <v>61.56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54"/>
      <c r="H93" s="54"/>
      <c r="I93" s="54"/>
      <c r="J93" s="54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99</v>
      </c>
      <c r="F94" s="43">
        <v>200</v>
      </c>
      <c r="G94" s="54">
        <v>0.1</v>
      </c>
      <c r="H94" s="54">
        <v>0</v>
      </c>
      <c r="I94" s="54">
        <v>25.2</v>
      </c>
      <c r="J94" s="54">
        <v>96</v>
      </c>
      <c r="K94" s="44" t="s">
        <v>71</v>
      </c>
      <c r="L94" s="43">
        <v>9.58</v>
      </c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20</v>
      </c>
      <c r="G95" s="54">
        <v>2.2999999999999998</v>
      </c>
      <c r="H95" s="54">
        <v>0.2</v>
      </c>
      <c r="I95" s="54">
        <v>11.5</v>
      </c>
      <c r="J95" s="54">
        <v>38</v>
      </c>
      <c r="K95" s="44" t="s">
        <v>56</v>
      </c>
      <c r="L95" s="43">
        <v>1.34</v>
      </c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20</v>
      </c>
      <c r="G96" s="54">
        <v>0.9</v>
      </c>
      <c r="H96" s="54">
        <v>0.2</v>
      </c>
      <c r="I96" s="54">
        <v>8.1999999999999993</v>
      </c>
      <c r="J96" s="54">
        <v>56</v>
      </c>
      <c r="K96" s="44" t="s">
        <v>56</v>
      </c>
      <c r="L96" s="43">
        <v>1.32</v>
      </c>
    </row>
    <row r="97" spans="1:12" ht="15" x14ac:dyDescent="0.25">
      <c r="A97" s="23"/>
      <c r="B97" s="15"/>
      <c r="C97" s="11"/>
      <c r="D97" s="6"/>
      <c r="E97" s="42"/>
      <c r="F97" s="43"/>
      <c r="G97" s="54"/>
      <c r="H97" s="54"/>
      <c r="I97" s="54"/>
      <c r="J97" s="54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54"/>
      <c r="H98" s="54"/>
      <c r="I98" s="54"/>
      <c r="J98" s="54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55">
        <f t="shared" ref="G99:J99" si="26">SUM(G90:G98)</f>
        <v>14.6</v>
      </c>
      <c r="H99" s="55">
        <f t="shared" si="26"/>
        <v>17.5</v>
      </c>
      <c r="I99" s="55">
        <f t="shared" si="26"/>
        <v>71.8</v>
      </c>
      <c r="J99" s="55">
        <f t="shared" si="26"/>
        <v>789</v>
      </c>
      <c r="K99" s="25"/>
      <c r="L99" s="19">
        <f t="shared" ref="L99" si="27">SUM(L90:L98)</f>
        <v>90.28</v>
      </c>
    </row>
    <row r="100" spans="1:12" ht="26.25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56">
        <f t="shared" ref="G100:J100" si="28">G89+G99</f>
        <v>35</v>
      </c>
      <c r="H100" s="56">
        <f t="shared" si="28"/>
        <v>31.1</v>
      </c>
      <c r="I100" s="56">
        <f t="shared" si="28"/>
        <v>111.1</v>
      </c>
      <c r="J100" s="56">
        <f t="shared" si="28"/>
        <v>1288.7</v>
      </c>
      <c r="K100" s="32"/>
      <c r="L100" s="32">
        <f t="shared" ref="L100" si="29">L89+L99</f>
        <v>163.47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100</v>
      </c>
      <c r="F101" s="40">
        <v>200</v>
      </c>
      <c r="G101" s="53">
        <v>8.1999999999999993</v>
      </c>
      <c r="H101" s="53">
        <v>12.8</v>
      </c>
      <c r="I101" s="53">
        <v>42.4</v>
      </c>
      <c r="J101" s="53">
        <v>168</v>
      </c>
      <c r="K101" s="41" t="s">
        <v>82</v>
      </c>
      <c r="L101" s="40">
        <v>22.57</v>
      </c>
    </row>
    <row r="102" spans="1:12" ht="15.75" customHeight="1" x14ac:dyDescent="0.25">
      <c r="A102" s="23"/>
      <c r="B102" s="15"/>
      <c r="C102" s="11"/>
      <c r="D102" s="6"/>
      <c r="E102" s="42"/>
      <c r="F102" s="43"/>
      <c r="G102" s="54"/>
      <c r="H102" s="54"/>
      <c r="I102" s="54"/>
      <c r="J102" s="54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54">
        <v>5</v>
      </c>
      <c r="H103" s="54">
        <v>5.8</v>
      </c>
      <c r="I103" s="54">
        <v>34.4</v>
      </c>
      <c r="J103" s="54">
        <v>205.6</v>
      </c>
      <c r="K103" s="44" t="s">
        <v>46</v>
      </c>
      <c r="L103" s="43">
        <v>14.79</v>
      </c>
    </row>
    <row r="104" spans="1:12" ht="15" x14ac:dyDescent="0.25">
      <c r="A104" s="23"/>
      <c r="B104" s="15"/>
      <c r="C104" s="11"/>
      <c r="D104" s="7" t="s">
        <v>23</v>
      </c>
      <c r="E104" s="42" t="s">
        <v>55</v>
      </c>
      <c r="F104" s="43">
        <v>20</v>
      </c>
      <c r="G104" s="54">
        <v>2.2999999999999998</v>
      </c>
      <c r="H104" s="54">
        <v>0.2</v>
      </c>
      <c r="I104" s="54">
        <v>11.5</v>
      </c>
      <c r="J104" s="54">
        <v>38</v>
      </c>
      <c r="K104" s="44" t="s">
        <v>56</v>
      </c>
      <c r="L104" s="43">
        <v>1.34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54"/>
      <c r="H105" s="54"/>
      <c r="I105" s="54"/>
      <c r="J105" s="54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101</v>
      </c>
      <c r="F106" s="43">
        <v>20</v>
      </c>
      <c r="G106" s="54">
        <v>2.5</v>
      </c>
      <c r="H106" s="54">
        <v>4</v>
      </c>
      <c r="I106" s="54">
        <v>2</v>
      </c>
      <c r="J106" s="54">
        <v>38</v>
      </c>
      <c r="K106" s="44" t="s">
        <v>87</v>
      </c>
      <c r="L106" s="43">
        <v>18.920000000000002</v>
      </c>
    </row>
    <row r="107" spans="1:12" ht="15" x14ac:dyDescent="0.25">
      <c r="A107" s="23"/>
      <c r="B107" s="15"/>
      <c r="C107" s="11"/>
      <c r="D107" s="6" t="s">
        <v>102</v>
      </c>
      <c r="E107" s="42" t="s">
        <v>103</v>
      </c>
      <c r="F107" s="43">
        <v>60</v>
      </c>
      <c r="G107" s="54">
        <v>3.8</v>
      </c>
      <c r="H107" s="54">
        <v>5</v>
      </c>
      <c r="I107" s="54">
        <v>26.9</v>
      </c>
      <c r="J107" s="54">
        <v>108</v>
      </c>
      <c r="K107" s="44" t="s">
        <v>104</v>
      </c>
      <c r="L107" s="43">
        <v>15.57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55">
        <f t="shared" ref="G108:J108" si="30">SUM(G101:G107)</f>
        <v>21.8</v>
      </c>
      <c r="H108" s="55">
        <f t="shared" si="30"/>
        <v>27.8</v>
      </c>
      <c r="I108" s="55">
        <f t="shared" si="30"/>
        <v>117.19999999999999</v>
      </c>
      <c r="J108" s="55">
        <f t="shared" si="30"/>
        <v>557.6</v>
      </c>
      <c r="K108" s="25"/>
      <c r="L108" s="19">
        <f t="shared" ref="L108" si="31">SUM(L101:L107)</f>
        <v>73.19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54"/>
      <c r="H109" s="54"/>
      <c r="I109" s="54"/>
      <c r="J109" s="54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54">
        <v>4.5</v>
      </c>
      <c r="H110" s="54">
        <v>5.9</v>
      </c>
      <c r="I110" s="54">
        <v>15.8</v>
      </c>
      <c r="J110" s="54">
        <v>167</v>
      </c>
      <c r="K110" s="44" t="s">
        <v>105</v>
      </c>
      <c r="L110" s="43">
        <v>10.09</v>
      </c>
    </row>
    <row r="111" spans="1:12" ht="15" x14ac:dyDescent="0.25">
      <c r="A111" s="23"/>
      <c r="B111" s="15"/>
      <c r="C111" s="11"/>
      <c r="D111" s="7" t="s">
        <v>28</v>
      </c>
      <c r="E111" s="42" t="s">
        <v>107</v>
      </c>
      <c r="F111" s="43">
        <v>100</v>
      </c>
      <c r="G111" s="54">
        <v>12.8</v>
      </c>
      <c r="H111" s="54">
        <v>13.9</v>
      </c>
      <c r="I111" s="54">
        <v>4.5</v>
      </c>
      <c r="J111" s="54">
        <v>246</v>
      </c>
      <c r="K111" s="44" t="s">
        <v>106</v>
      </c>
      <c r="L111" s="43">
        <v>46.14</v>
      </c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150</v>
      </c>
      <c r="G112" s="54">
        <v>7.7</v>
      </c>
      <c r="H112" s="54">
        <v>6.6</v>
      </c>
      <c r="I112" s="54">
        <v>43.1</v>
      </c>
      <c r="J112" s="54">
        <v>220</v>
      </c>
      <c r="K112" s="44" t="s">
        <v>52</v>
      </c>
      <c r="L112" s="43">
        <v>13.53</v>
      </c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54">
        <v>0.6</v>
      </c>
      <c r="H113" s="54">
        <v>0</v>
      </c>
      <c r="I113" s="54">
        <v>35.4</v>
      </c>
      <c r="J113" s="54">
        <v>140</v>
      </c>
      <c r="K113" s="44" t="s">
        <v>93</v>
      </c>
      <c r="L113" s="43">
        <v>9.57</v>
      </c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20</v>
      </c>
      <c r="G114" s="54">
        <v>2.2999999999999998</v>
      </c>
      <c r="H114" s="54">
        <v>0.2</v>
      </c>
      <c r="I114" s="54">
        <v>11.5</v>
      </c>
      <c r="J114" s="54">
        <v>38</v>
      </c>
      <c r="K114" s="44" t="s">
        <v>56</v>
      </c>
      <c r="L114" s="43">
        <v>1.34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20</v>
      </c>
      <c r="G115" s="54">
        <v>0.9</v>
      </c>
      <c r="H115" s="54">
        <v>0.2</v>
      </c>
      <c r="I115" s="54">
        <v>8.1999999999999993</v>
      </c>
      <c r="J115" s="54">
        <v>56</v>
      </c>
      <c r="K115" s="44" t="s">
        <v>56</v>
      </c>
      <c r="L115" s="43">
        <v>1.32</v>
      </c>
    </row>
    <row r="116" spans="1:12" ht="15" x14ac:dyDescent="0.25">
      <c r="A116" s="23"/>
      <c r="B116" s="15"/>
      <c r="C116" s="11"/>
      <c r="D116" s="6" t="s">
        <v>58</v>
      </c>
      <c r="E116" s="42" t="s">
        <v>169</v>
      </c>
      <c r="F116" s="43">
        <v>30</v>
      </c>
      <c r="G116" s="54">
        <v>9.6999999999999993</v>
      </c>
      <c r="H116" s="54">
        <v>0.6</v>
      </c>
      <c r="I116" s="54">
        <v>0</v>
      </c>
      <c r="J116" s="54">
        <v>16.7</v>
      </c>
      <c r="K116" s="44" t="s">
        <v>167</v>
      </c>
      <c r="L116" s="43">
        <v>8.2899999999999991</v>
      </c>
    </row>
    <row r="117" spans="1:12" ht="15" x14ac:dyDescent="0.25">
      <c r="A117" s="23"/>
      <c r="B117" s="15"/>
      <c r="C117" s="11"/>
      <c r="D117" s="6"/>
      <c r="E117" s="42"/>
      <c r="F117" s="43"/>
      <c r="G117" s="54"/>
      <c r="H117" s="54"/>
      <c r="I117" s="54"/>
      <c r="J117" s="54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55">
        <f t="shared" ref="G118:J118" si="32">SUM(G109:G117)</f>
        <v>38.5</v>
      </c>
      <c r="H118" s="55">
        <f t="shared" si="32"/>
        <v>27.4</v>
      </c>
      <c r="I118" s="55">
        <f t="shared" si="32"/>
        <v>118.50000000000001</v>
      </c>
      <c r="J118" s="55">
        <f t="shared" si="32"/>
        <v>883.7</v>
      </c>
      <c r="K118" s="25"/>
      <c r="L118" s="19">
        <f t="shared" ref="L118" si="33">SUM(L109:L117)</f>
        <v>90.28</v>
      </c>
    </row>
    <row r="119" spans="1:12" ht="26.2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56">
        <f>G108+G118</f>
        <v>60.3</v>
      </c>
      <c r="H119" s="56">
        <f>H108+H118</f>
        <v>55.2</v>
      </c>
      <c r="I119" s="56">
        <f>I108+I118</f>
        <v>235.7</v>
      </c>
      <c r="J119" s="56">
        <f>J108+J118</f>
        <v>1441.3000000000002</v>
      </c>
      <c r="K119" s="32"/>
      <c r="L119" s="32">
        <f>L108+L118</f>
        <v>163.47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240</v>
      </c>
      <c r="G120" s="53">
        <v>14.1</v>
      </c>
      <c r="H120" s="53">
        <v>17</v>
      </c>
      <c r="I120" s="53">
        <v>35.1</v>
      </c>
      <c r="J120" s="53">
        <v>240</v>
      </c>
      <c r="K120" s="41" t="s">
        <v>82</v>
      </c>
      <c r="L120" s="40">
        <v>36.229999999999997</v>
      </c>
    </row>
    <row r="121" spans="1:12" ht="15.75" customHeight="1" x14ac:dyDescent="0.25">
      <c r="A121" s="14"/>
      <c r="B121" s="15"/>
      <c r="C121" s="11"/>
      <c r="D121" s="6"/>
      <c r="E121" s="42"/>
      <c r="F121" s="43"/>
      <c r="G121" s="54"/>
      <c r="H121" s="54"/>
      <c r="I121" s="54"/>
      <c r="J121" s="54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54">
        <v>0.2</v>
      </c>
      <c r="H122" s="54">
        <v>0</v>
      </c>
      <c r="I122" s="54">
        <v>15</v>
      </c>
      <c r="J122" s="54">
        <v>58</v>
      </c>
      <c r="K122" s="44" t="s">
        <v>62</v>
      </c>
      <c r="L122" s="43">
        <v>2.57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20</v>
      </c>
      <c r="G123" s="54">
        <v>2.2999999999999998</v>
      </c>
      <c r="H123" s="54">
        <v>0.2</v>
      </c>
      <c r="I123" s="54">
        <v>11.5</v>
      </c>
      <c r="J123" s="54">
        <v>38</v>
      </c>
      <c r="K123" s="44" t="s">
        <v>56</v>
      </c>
      <c r="L123" s="43">
        <v>1.34</v>
      </c>
    </row>
    <row r="124" spans="1:12" ht="15" x14ac:dyDescent="0.25">
      <c r="A124" s="14"/>
      <c r="B124" s="15"/>
      <c r="C124" s="11"/>
      <c r="D124" s="7" t="s">
        <v>24</v>
      </c>
      <c r="E124" s="42" t="s">
        <v>172</v>
      </c>
      <c r="F124" s="43">
        <v>40</v>
      </c>
      <c r="G124" s="54">
        <v>0.2</v>
      </c>
      <c r="H124" s="54">
        <v>0.3</v>
      </c>
      <c r="I124" s="54">
        <v>9.8000000000000007</v>
      </c>
      <c r="J124" s="54">
        <v>147</v>
      </c>
      <c r="K124" s="44" t="s">
        <v>63</v>
      </c>
      <c r="L124" s="43">
        <v>33.049999999999997</v>
      </c>
    </row>
    <row r="125" spans="1:12" ht="15" x14ac:dyDescent="0.25">
      <c r="A125" s="14"/>
      <c r="B125" s="15"/>
      <c r="C125" s="11"/>
      <c r="D125" s="6"/>
      <c r="E125" s="42"/>
      <c r="F125" s="43"/>
      <c r="G125" s="54"/>
      <c r="H125" s="54"/>
      <c r="I125" s="54"/>
      <c r="J125" s="54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54"/>
      <c r="H126" s="54"/>
      <c r="I126" s="54"/>
      <c r="J126" s="54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55">
        <f t="shared" ref="G127:J127" si="34">SUM(G120:G126)</f>
        <v>16.799999999999997</v>
      </c>
      <c r="H127" s="55">
        <f t="shared" si="34"/>
        <v>17.5</v>
      </c>
      <c r="I127" s="55">
        <f t="shared" si="34"/>
        <v>71.400000000000006</v>
      </c>
      <c r="J127" s="55">
        <f t="shared" si="34"/>
        <v>483</v>
      </c>
      <c r="K127" s="25"/>
      <c r="L127" s="19">
        <f t="shared" ref="L127" si="35">SUM(L120:L126)</f>
        <v>73.19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54"/>
      <c r="H128" s="54"/>
      <c r="I128" s="54"/>
      <c r="J128" s="54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220</v>
      </c>
      <c r="G129" s="54">
        <v>2.4</v>
      </c>
      <c r="H129" s="54">
        <v>4.5999999999999996</v>
      </c>
      <c r="I129" s="54">
        <v>14.1</v>
      </c>
      <c r="J129" s="54">
        <v>108</v>
      </c>
      <c r="K129" s="44" t="s">
        <v>65</v>
      </c>
      <c r="L129" s="43">
        <v>12.57</v>
      </c>
    </row>
    <row r="130" spans="1:12" ht="15" x14ac:dyDescent="0.25">
      <c r="A130" s="14"/>
      <c r="B130" s="15"/>
      <c r="C130" s="11"/>
      <c r="D130" s="7" t="s">
        <v>28</v>
      </c>
      <c r="E130" s="42" t="s">
        <v>111</v>
      </c>
      <c r="F130" s="43">
        <v>90</v>
      </c>
      <c r="G130" s="54">
        <v>38.4</v>
      </c>
      <c r="H130" s="54">
        <v>22.1</v>
      </c>
      <c r="I130" s="54">
        <v>19.7</v>
      </c>
      <c r="J130" s="54">
        <v>296</v>
      </c>
      <c r="K130" s="44" t="s">
        <v>112</v>
      </c>
      <c r="L130" s="43">
        <v>48.49</v>
      </c>
    </row>
    <row r="131" spans="1:12" ht="15" x14ac:dyDescent="0.25">
      <c r="A131" s="14"/>
      <c r="B131" s="15"/>
      <c r="C131" s="11"/>
      <c r="D131" s="7" t="s">
        <v>29</v>
      </c>
      <c r="E131" s="42" t="s">
        <v>68</v>
      </c>
      <c r="F131" s="43">
        <v>150</v>
      </c>
      <c r="G131" s="54">
        <v>3.8</v>
      </c>
      <c r="H131" s="54">
        <v>6.1</v>
      </c>
      <c r="I131" s="54">
        <v>38.6</v>
      </c>
      <c r="J131" s="54">
        <v>228</v>
      </c>
      <c r="K131" s="44" t="s">
        <v>69</v>
      </c>
      <c r="L131" s="43">
        <v>16.920000000000002</v>
      </c>
    </row>
    <row r="132" spans="1:12" ht="15" x14ac:dyDescent="0.25">
      <c r="A132" s="14"/>
      <c r="B132" s="15"/>
      <c r="C132" s="11"/>
      <c r="D132" s="7" t="s">
        <v>30</v>
      </c>
      <c r="E132" s="42" t="s">
        <v>113</v>
      </c>
      <c r="F132" s="43">
        <v>200</v>
      </c>
      <c r="G132" s="54">
        <v>0</v>
      </c>
      <c r="H132" s="54">
        <v>0</v>
      </c>
      <c r="I132" s="54">
        <v>24.8</v>
      </c>
      <c r="J132" s="54">
        <v>97</v>
      </c>
      <c r="K132" s="44" t="s">
        <v>114</v>
      </c>
      <c r="L132" s="43">
        <v>9.64</v>
      </c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20</v>
      </c>
      <c r="G133" s="54">
        <v>2.2999999999999998</v>
      </c>
      <c r="H133" s="54">
        <v>0.2</v>
      </c>
      <c r="I133" s="54">
        <v>11.5</v>
      </c>
      <c r="J133" s="54">
        <v>38</v>
      </c>
      <c r="K133" s="44" t="s">
        <v>56</v>
      </c>
      <c r="L133" s="43">
        <v>1.34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20</v>
      </c>
      <c r="G134" s="54">
        <v>0.9</v>
      </c>
      <c r="H134" s="54">
        <v>0.2</v>
      </c>
      <c r="I134" s="54">
        <v>8.1999999999999993</v>
      </c>
      <c r="J134" s="54">
        <v>56</v>
      </c>
      <c r="K134" s="44" t="s">
        <v>56</v>
      </c>
      <c r="L134" s="43">
        <v>1.32</v>
      </c>
    </row>
    <row r="135" spans="1:12" ht="15" x14ac:dyDescent="0.25">
      <c r="A135" s="14"/>
      <c r="B135" s="15"/>
      <c r="C135" s="11"/>
      <c r="D135" s="6"/>
      <c r="E135" s="42"/>
      <c r="F135" s="43"/>
      <c r="G135" s="54"/>
      <c r="H135" s="54"/>
      <c r="I135" s="54"/>
      <c r="J135" s="54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54"/>
      <c r="H136" s="54"/>
      <c r="I136" s="54"/>
      <c r="J136" s="54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55">
        <f t="shared" ref="G137:J137" si="36">SUM(G128:G136)</f>
        <v>47.79999999999999</v>
      </c>
      <c r="H137" s="55">
        <f t="shared" si="36"/>
        <v>33.20000000000001</v>
      </c>
      <c r="I137" s="55">
        <f t="shared" si="36"/>
        <v>116.9</v>
      </c>
      <c r="J137" s="55">
        <f t="shared" si="36"/>
        <v>823</v>
      </c>
      <c r="K137" s="25"/>
      <c r="L137" s="19">
        <f t="shared" ref="L137" si="37">SUM(L128:L136)</f>
        <v>90.28</v>
      </c>
    </row>
    <row r="138" spans="1:12" ht="26.2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56">
        <f t="shared" ref="G138:J138" si="38">G127+G137</f>
        <v>64.599999999999994</v>
      </c>
      <c r="H138" s="56">
        <f t="shared" si="38"/>
        <v>50.70000000000001</v>
      </c>
      <c r="I138" s="56">
        <f t="shared" si="38"/>
        <v>188.3</v>
      </c>
      <c r="J138" s="56">
        <f t="shared" si="38"/>
        <v>1306</v>
      </c>
      <c r="K138" s="32"/>
      <c r="L138" s="32">
        <f t="shared" ref="L138" si="39">L127+L137</f>
        <v>163.47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115</v>
      </c>
      <c r="F139" s="40">
        <v>280</v>
      </c>
      <c r="G139" s="53">
        <v>22.7</v>
      </c>
      <c r="H139" s="53">
        <v>19.5</v>
      </c>
      <c r="I139" s="53">
        <v>36.299999999999997</v>
      </c>
      <c r="J139" s="53">
        <v>325.8</v>
      </c>
      <c r="K139" s="41" t="s">
        <v>116</v>
      </c>
      <c r="L139" s="40">
        <v>63.58</v>
      </c>
    </row>
    <row r="140" spans="1:12" ht="15.75" customHeight="1" x14ac:dyDescent="0.25">
      <c r="A140" s="23"/>
      <c r="B140" s="15"/>
      <c r="C140" s="11"/>
      <c r="D140" s="6"/>
      <c r="E140" s="42"/>
      <c r="F140" s="43"/>
      <c r="G140" s="54"/>
      <c r="H140" s="54"/>
      <c r="I140" s="54"/>
      <c r="J140" s="54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54">
        <v>0.6</v>
      </c>
      <c r="H141" s="54">
        <v>0</v>
      </c>
      <c r="I141" s="54">
        <v>35.4</v>
      </c>
      <c r="J141" s="54">
        <v>140</v>
      </c>
      <c r="K141" s="44" t="s">
        <v>79</v>
      </c>
      <c r="L141" s="43">
        <v>8.27</v>
      </c>
    </row>
    <row r="142" spans="1:12" ht="15" x14ac:dyDescent="0.25">
      <c r="A142" s="23"/>
      <c r="B142" s="15"/>
      <c r="C142" s="11"/>
      <c r="D142" s="7" t="s">
        <v>23</v>
      </c>
      <c r="E142" s="42" t="s">
        <v>55</v>
      </c>
      <c r="F142" s="43">
        <v>20</v>
      </c>
      <c r="G142" s="54">
        <v>2.2999999999999998</v>
      </c>
      <c r="H142" s="54">
        <v>0.2</v>
      </c>
      <c r="I142" s="54">
        <v>11.5</v>
      </c>
      <c r="J142" s="54">
        <v>38</v>
      </c>
      <c r="K142" s="44" t="s">
        <v>56</v>
      </c>
      <c r="L142" s="43">
        <v>1.34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54"/>
      <c r="H143" s="54"/>
      <c r="I143" s="54"/>
      <c r="J143" s="54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54"/>
      <c r="H144" s="54"/>
      <c r="I144" s="54"/>
      <c r="J144" s="54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54"/>
      <c r="H145" s="54"/>
      <c r="I145" s="54"/>
      <c r="J145" s="54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55">
        <f t="shared" ref="G146:J146" si="40">SUM(G139:G145)</f>
        <v>25.6</v>
      </c>
      <c r="H146" s="55">
        <f t="shared" si="40"/>
        <v>19.7</v>
      </c>
      <c r="I146" s="55">
        <f t="shared" si="40"/>
        <v>83.199999999999989</v>
      </c>
      <c r="J146" s="55">
        <f t="shared" si="40"/>
        <v>503.8</v>
      </c>
      <c r="K146" s="25"/>
      <c r="L146" s="19">
        <f t="shared" ref="L146" si="41">SUM(L139:L145)</f>
        <v>73.19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54"/>
      <c r="H147" s="54"/>
      <c r="I147" s="54"/>
      <c r="J147" s="54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117</v>
      </c>
      <c r="F148" s="43">
        <v>200</v>
      </c>
      <c r="G148" s="54">
        <v>5.4</v>
      </c>
      <c r="H148" s="54">
        <v>4.8</v>
      </c>
      <c r="I148" s="54">
        <v>20.5</v>
      </c>
      <c r="J148" s="54">
        <v>227</v>
      </c>
      <c r="K148" s="44" t="s">
        <v>118</v>
      </c>
      <c r="L148" s="43">
        <v>12.24</v>
      </c>
    </row>
    <row r="149" spans="1:12" ht="15" x14ac:dyDescent="0.25">
      <c r="A149" s="23"/>
      <c r="B149" s="15"/>
      <c r="C149" s="11"/>
      <c r="D149" s="7" t="s">
        <v>28</v>
      </c>
      <c r="E149" s="39" t="s">
        <v>115</v>
      </c>
      <c r="F149" s="40">
        <v>280</v>
      </c>
      <c r="G149" s="53">
        <v>22.7</v>
      </c>
      <c r="H149" s="53">
        <v>19.5</v>
      </c>
      <c r="I149" s="53">
        <v>36.299999999999997</v>
      </c>
      <c r="J149" s="53">
        <v>325.8</v>
      </c>
      <c r="K149" s="41" t="s">
        <v>116</v>
      </c>
      <c r="L149" s="40">
        <v>62.58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54"/>
      <c r="H150" s="54"/>
      <c r="I150" s="54"/>
      <c r="J150" s="54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119</v>
      </c>
      <c r="F151" s="43">
        <v>200</v>
      </c>
      <c r="G151" s="54">
        <v>0</v>
      </c>
      <c r="H151" s="54">
        <v>0</v>
      </c>
      <c r="I151" s="54">
        <v>30.6</v>
      </c>
      <c r="J151" s="54">
        <v>119</v>
      </c>
      <c r="K151" s="44" t="s">
        <v>54</v>
      </c>
      <c r="L151" s="57">
        <v>12.8</v>
      </c>
    </row>
    <row r="152" spans="1:12" ht="15" x14ac:dyDescent="0.25">
      <c r="A152" s="23"/>
      <c r="B152" s="15"/>
      <c r="C152" s="11"/>
      <c r="D152" s="7" t="s">
        <v>31</v>
      </c>
      <c r="E152" s="42" t="s">
        <v>55</v>
      </c>
      <c r="F152" s="43">
        <v>20</v>
      </c>
      <c r="G152" s="54">
        <v>2.2999999999999998</v>
      </c>
      <c r="H152" s="54">
        <v>0.2</v>
      </c>
      <c r="I152" s="54">
        <v>11.5</v>
      </c>
      <c r="J152" s="54">
        <v>38</v>
      </c>
      <c r="K152" s="44" t="s">
        <v>56</v>
      </c>
      <c r="L152" s="43">
        <v>1.34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20</v>
      </c>
      <c r="G153" s="54">
        <v>0.9</v>
      </c>
      <c r="H153" s="54">
        <v>0.2</v>
      </c>
      <c r="I153" s="54">
        <v>8.1999999999999993</v>
      </c>
      <c r="J153" s="54">
        <v>56</v>
      </c>
      <c r="K153" s="44" t="s">
        <v>56</v>
      </c>
      <c r="L153" s="43">
        <v>1.32</v>
      </c>
    </row>
    <row r="154" spans="1:12" ht="15" x14ac:dyDescent="0.25">
      <c r="A154" s="23"/>
      <c r="B154" s="15"/>
      <c r="C154" s="11"/>
      <c r="D154" s="6"/>
      <c r="E154" s="42"/>
      <c r="F154" s="43"/>
      <c r="G154" s="54"/>
      <c r="H154" s="54"/>
      <c r="I154" s="54"/>
      <c r="J154" s="54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54"/>
      <c r="H155" s="54"/>
      <c r="I155" s="54"/>
      <c r="J155" s="54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55">
        <f t="shared" ref="G156:J156" si="42">SUM(G147:G155)</f>
        <v>31.3</v>
      </c>
      <c r="H156" s="55">
        <f t="shared" si="42"/>
        <v>24.7</v>
      </c>
      <c r="I156" s="55">
        <f t="shared" si="42"/>
        <v>107.10000000000001</v>
      </c>
      <c r="J156" s="55">
        <f t="shared" si="42"/>
        <v>765.8</v>
      </c>
      <c r="K156" s="25"/>
      <c r="L156" s="19">
        <f t="shared" ref="L156" si="43">SUM(L147:L155)</f>
        <v>90.279999999999987</v>
      </c>
    </row>
    <row r="157" spans="1:12" ht="15.75" thickBot="1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1220</v>
      </c>
      <c r="G157" s="56">
        <f t="shared" ref="G157:J157" si="44">G146+G156</f>
        <v>56.900000000000006</v>
      </c>
      <c r="H157" s="56">
        <f t="shared" si="44"/>
        <v>44.4</v>
      </c>
      <c r="I157" s="56">
        <f t="shared" si="44"/>
        <v>190.3</v>
      </c>
      <c r="J157" s="56">
        <f t="shared" si="44"/>
        <v>1269.5999999999999</v>
      </c>
      <c r="K157" s="32"/>
      <c r="L157" s="32">
        <f t="shared" ref="L157" si="45">L146+L156</f>
        <v>163.46999999999997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120</v>
      </c>
      <c r="F158" s="40">
        <v>105</v>
      </c>
      <c r="G158" s="53">
        <v>10</v>
      </c>
      <c r="H158" s="53">
        <v>12.4</v>
      </c>
      <c r="I158" s="53">
        <v>2</v>
      </c>
      <c r="J158" s="53">
        <v>285</v>
      </c>
      <c r="K158" s="41" t="s">
        <v>121</v>
      </c>
      <c r="L158" s="40">
        <v>31.91</v>
      </c>
    </row>
    <row r="159" spans="1:12" ht="15" customHeight="1" x14ac:dyDescent="0.25">
      <c r="A159" s="23"/>
      <c r="B159" s="15"/>
      <c r="C159" s="11"/>
      <c r="D159" s="6"/>
      <c r="E159" s="42"/>
      <c r="F159" s="43"/>
      <c r="G159" s="54"/>
      <c r="H159" s="54"/>
      <c r="I159" s="54"/>
      <c r="J159" s="54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54">
        <v>0.2</v>
      </c>
      <c r="H160" s="54">
        <v>0</v>
      </c>
      <c r="I160" s="54">
        <v>15</v>
      </c>
      <c r="J160" s="54">
        <v>58</v>
      </c>
      <c r="K160" s="44" t="s">
        <v>62</v>
      </c>
      <c r="L160" s="43">
        <v>2.57</v>
      </c>
    </row>
    <row r="161" spans="1:12" ht="15" x14ac:dyDescent="0.25">
      <c r="A161" s="23"/>
      <c r="B161" s="15"/>
      <c r="C161" s="11"/>
      <c r="D161" s="7" t="s">
        <v>23</v>
      </c>
      <c r="E161" s="42" t="s">
        <v>55</v>
      </c>
      <c r="F161" s="43">
        <v>40</v>
      </c>
      <c r="G161" s="54">
        <v>2.2999999999999998</v>
      </c>
      <c r="H161" s="54">
        <v>0.2</v>
      </c>
      <c r="I161" s="54">
        <v>11.5</v>
      </c>
      <c r="J161" s="54">
        <v>38</v>
      </c>
      <c r="K161" s="44" t="s">
        <v>56</v>
      </c>
      <c r="L161" s="43">
        <v>2.68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54"/>
      <c r="H162" s="54"/>
      <c r="I162" s="54"/>
      <c r="J162" s="54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101</v>
      </c>
      <c r="F163" s="43">
        <v>50</v>
      </c>
      <c r="G163" s="54">
        <v>2.5</v>
      </c>
      <c r="H163" s="54">
        <v>4</v>
      </c>
      <c r="I163" s="54">
        <v>2</v>
      </c>
      <c r="J163" s="54">
        <v>38</v>
      </c>
      <c r="K163" s="44" t="s">
        <v>87</v>
      </c>
      <c r="L163" s="43">
        <v>18.920000000000002</v>
      </c>
    </row>
    <row r="164" spans="1:12" ht="15" x14ac:dyDescent="0.25">
      <c r="A164" s="23"/>
      <c r="B164" s="15"/>
      <c r="C164" s="11"/>
      <c r="D164" s="6" t="s">
        <v>58</v>
      </c>
      <c r="E164" s="42" t="s">
        <v>171</v>
      </c>
      <c r="F164" s="43">
        <v>105</v>
      </c>
      <c r="G164" s="54">
        <v>9.6999999999999993</v>
      </c>
      <c r="H164" s="54">
        <v>0.6</v>
      </c>
      <c r="I164" s="54">
        <v>0</v>
      </c>
      <c r="J164" s="54">
        <v>16.7</v>
      </c>
      <c r="K164" s="44" t="s">
        <v>168</v>
      </c>
      <c r="L164" s="43">
        <v>17.11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55">
        <f t="shared" ref="G165:J165" si="46">SUM(G158:G164)</f>
        <v>24.7</v>
      </c>
      <c r="H165" s="55">
        <f t="shared" si="46"/>
        <v>17.200000000000003</v>
      </c>
      <c r="I165" s="55">
        <f t="shared" si="46"/>
        <v>30.5</v>
      </c>
      <c r="J165" s="55">
        <f t="shared" si="46"/>
        <v>435.7</v>
      </c>
      <c r="K165" s="25"/>
      <c r="L165" s="19">
        <f t="shared" ref="L165" si="47">SUM(L158:L164)</f>
        <v>73.19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54"/>
      <c r="H166" s="54"/>
      <c r="I166" s="54"/>
      <c r="J166" s="54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122</v>
      </c>
      <c r="F167" s="43">
        <v>200</v>
      </c>
      <c r="G167" s="54">
        <v>1.9</v>
      </c>
      <c r="H167" s="54">
        <v>5.4</v>
      </c>
      <c r="I167" s="54">
        <v>9.8000000000000007</v>
      </c>
      <c r="J167" s="54">
        <v>117.5</v>
      </c>
      <c r="K167" s="44" t="s">
        <v>123</v>
      </c>
      <c r="L167" s="43">
        <v>11.53</v>
      </c>
    </row>
    <row r="168" spans="1:12" ht="15" x14ac:dyDescent="0.25">
      <c r="A168" s="23"/>
      <c r="B168" s="15"/>
      <c r="C168" s="11"/>
      <c r="D168" s="7" t="s">
        <v>28</v>
      </c>
      <c r="E168" s="42" t="s">
        <v>124</v>
      </c>
      <c r="F168" s="43">
        <v>100</v>
      </c>
      <c r="G168" s="54">
        <v>14.6</v>
      </c>
      <c r="H168" s="54">
        <v>10.8</v>
      </c>
      <c r="I168" s="54">
        <v>7.9</v>
      </c>
      <c r="J168" s="54">
        <v>190</v>
      </c>
      <c r="K168" s="44" t="s">
        <v>125</v>
      </c>
      <c r="L168" s="43">
        <v>44.59</v>
      </c>
    </row>
    <row r="169" spans="1:12" ht="15" x14ac:dyDescent="0.25">
      <c r="A169" s="23"/>
      <c r="B169" s="15"/>
      <c r="C169" s="11"/>
      <c r="D169" s="7" t="s">
        <v>29</v>
      </c>
      <c r="E169" s="42" t="s">
        <v>126</v>
      </c>
      <c r="F169" s="43">
        <v>150</v>
      </c>
      <c r="G169" s="54">
        <v>5.5</v>
      </c>
      <c r="H169" s="54">
        <v>5</v>
      </c>
      <c r="I169" s="54">
        <v>34.9</v>
      </c>
      <c r="J169" s="54">
        <v>200.5</v>
      </c>
      <c r="K169" s="44" t="s">
        <v>127</v>
      </c>
      <c r="L169" s="43">
        <v>9.92</v>
      </c>
    </row>
    <row r="170" spans="1:12" ht="15" x14ac:dyDescent="0.25">
      <c r="A170" s="23"/>
      <c r="B170" s="15"/>
      <c r="C170" s="11"/>
      <c r="D170" s="7" t="s">
        <v>30</v>
      </c>
      <c r="E170" s="42" t="s">
        <v>128</v>
      </c>
      <c r="F170" s="43">
        <v>200</v>
      </c>
      <c r="G170" s="54">
        <v>0</v>
      </c>
      <c r="H170" s="54">
        <v>0</v>
      </c>
      <c r="I170" s="54">
        <v>24.8</v>
      </c>
      <c r="J170" s="54">
        <v>97</v>
      </c>
      <c r="K170" s="44" t="s">
        <v>129</v>
      </c>
      <c r="L170" s="43">
        <v>11.81</v>
      </c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20</v>
      </c>
      <c r="G171" s="54">
        <v>2.2999999999999998</v>
      </c>
      <c r="H171" s="54">
        <v>0.2</v>
      </c>
      <c r="I171" s="54">
        <v>11.5</v>
      </c>
      <c r="J171" s="54">
        <v>38</v>
      </c>
      <c r="K171" s="44" t="s">
        <v>56</v>
      </c>
      <c r="L171" s="43">
        <v>1.34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20</v>
      </c>
      <c r="G172" s="54">
        <v>0.9</v>
      </c>
      <c r="H172" s="54">
        <v>0.2</v>
      </c>
      <c r="I172" s="54">
        <v>8.1999999999999993</v>
      </c>
      <c r="J172" s="54">
        <v>56</v>
      </c>
      <c r="K172" s="44" t="s">
        <v>56</v>
      </c>
      <c r="L172" s="43">
        <v>1.32</v>
      </c>
    </row>
    <row r="173" spans="1:12" ht="15" x14ac:dyDescent="0.25">
      <c r="A173" s="23"/>
      <c r="B173" s="15"/>
      <c r="C173" s="11"/>
      <c r="D173" s="6" t="s">
        <v>58</v>
      </c>
      <c r="E173" s="42" t="s">
        <v>171</v>
      </c>
      <c r="F173" s="43">
        <v>30</v>
      </c>
      <c r="G173" s="54">
        <v>9.6999999999999993</v>
      </c>
      <c r="H173" s="54">
        <v>0.6</v>
      </c>
      <c r="I173" s="54">
        <v>0</v>
      </c>
      <c r="J173" s="54">
        <v>16.7</v>
      </c>
      <c r="K173" s="44" t="s">
        <v>168</v>
      </c>
      <c r="L173" s="43">
        <v>9.77</v>
      </c>
    </row>
    <row r="174" spans="1:12" ht="15" x14ac:dyDescent="0.25">
      <c r="A174" s="23"/>
      <c r="B174" s="15"/>
      <c r="C174" s="11"/>
      <c r="D174" s="6"/>
      <c r="E174" s="42"/>
      <c r="F174" s="43"/>
      <c r="G174" s="54"/>
      <c r="H174" s="54"/>
      <c r="I174" s="54"/>
      <c r="J174" s="54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55">
        <f t="shared" ref="G175:J175" si="48">SUM(G166:G174)</f>
        <v>34.9</v>
      </c>
      <c r="H175" s="55">
        <f t="shared" si="48"/>
        <v>22.200000000000003</v>
      </c>
      <c r="I175" s="55">
        <f t="shared" si="48"/>
        <v>97.100000000000009</v>
      </c>
      <c r="J175" s="55">
        <f t="shared" si="48"/>
        <v>715.7</v>
      </c>
      <c r="K175" s="25"/>
      <c r="L175" s="19">
        <f t="shared" ref="L175" si="49">SUM(L166:L174)</f>
        <v>90.28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1220</v>
      </c>
      <c r="G176" s="56">
        <f t="shared" ref="G176:J176" si="50">G165+G175</f>
        <v>59.599999999999994</v>
      </c>
      <c r="H176" s="56">
        <f t="shared" si="50"/>
        <v>39.400000000000006</v>
      </c>
      <c r="I176" s="56">
        <f t="shared" si="50"/>
        <v>127.60000000000001</v>
      </c>
      <c r="J176" s="56">
        <f t="shared" si="50"/>
        <v>1151.4000000000001</v>
      </c>
      <c r="K176" s="32"/>
      <c r="L176" s="32">
        <f t="shared" ref="L176" si="51">L165+L175</f>
        <v>163.47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130</v>
      </c>
      <c r="F177" s="40">
        <v>200</v>
      </c>
      <c r="G177" s="53">
        <v>8.1999999999999993</v>
      </c>
      <c r="H177" s="53">
        <v>12.8</v>
      </c>
      <c r="I177" s="53">
        <v>42</v>
      </c>
      <c r="J177" s="53">
        <v>318</v>
      </c>
      <c r="K177" s="41" t="s">
        <v>82</v>
      </c>
      <c r="L177" s="40">
        <v>18.75</v>
      </c>
    </row>
    <row r="178" spans="1:12" ht="15" customHeight="1" x14ac:dyDescent="0.25">
      <c r="A178" s="23"/>
      <c r="B178" s="15"/>
      <c r="C178" s="11"/>
      <c r="D178" s="6"/>
      <c r="E178" s="42"/>
      <c r="F178" s="43"/>
      <c r="G178" s="54"/>
      <c r="H178" s="54"/>
      <c r="I178" s="54"/>
      <c r="J178" s="54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>
        <v>210</v>
      </c>
      <c r="G179" s="54">
        <v>0.1</v>
      </c>
      <c r="H179" s="54">
        <v>0.1</v>
      </c>
      <c r="I179" s="54">
        <v>34.4</v>
      </c>
      <c r="J179" s="54">
        <v>58</v>
      </c>
      <c r="K179" s="44" t="s">
        <v>132</v>
      </c>
      <c r="L179" s="43">
        <v>8.1300000000000008</v>
      </c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20</v>
      </c>
      <c r="G180" s="54">
        <v>2.2999999999999998</v>
      </c>
      <c r="H180" s="54">
        <v>0.2</v>
      </c>
      <c r="I180" s="54">
        <v>11.5</v>
      </c>
      <c r="J180" s="54">
        <v>38</v>
      </c>
      <c r="K180" s="44" t="s">
        <v>56</v>
      </c>
      <c r="L180" s="43">
        <v>1.34</v>
      </c>
    </row>
    <row r="181" spans="1:12" ht="15" x14ac:dyDescent="0.25">
      <c r="A181" s="23"/>
      <c r="B181" s="15"/>
      <c r="C181" s="11"/>
      <c r="D181" s="7" t="s">
        <v>24</v>
      </c>
      <c r="E181" s="42" t="s">
        <v>133</v>
      </c>
      <c r="F181" s="43">
        <v>100</v>
      </c>
      <c r="G181" s="54">
        <v>0.3</v>
      </c>
      <c r="H181" s="54">
        <v>0.3</v>
      </c>
      <c r="I181" s="54">
        <v>26.7</v>
      </c>
      <c r="J181" s="54">
        <v>107</v>
      </c>
      <c r="K181" s="44" t="s">
        <v>134</v>
      </c>
      <c r="L181" s="43">
        <v>26.05</v>
      </c>
    </row>
    <row r="182" spans="1:12" ht="15.75" customHeight="1" x14ac:dyDescent="0.25">
      <c r="A182" s="23"/>
      <c r="B182" s="15"/>
      <c r="C182" s="11"/>
      <c r="D182" s="6"/>
      <c r="E182" s="42" t="s">
        <v>101</v>
      </c>
      <c r="F182" s="43">
        <v>50</v>
      </c>
      <c r="G182" s="54">
        <v>2.5</v>
      </c>
      <c r="H182" s="54">
        <v>4</v>
      </c>
      <c r="I182" s="54">
        <v>2</v>
      </c>
      <c r="J182" s="54">
        <v>38</v>
      </c>
      <c r="K182" s="44" t="s">
        <v>87</v>
      </c>
      <c r="L182" s="43">
        <v>18.920000000000002</v>
      </c>
    </row>
    <row r="183" spans="1:12" ht="15" x14ac:dyDescent="0.25">
      <c r="A183" s="23"/>
      <c r="B183" s="15"/>
      <c r="C183" s="11"/>
      <c r="D183" s="6"/>
      <c r="E183" s="42"/>
      <c r="F183" s="43"/>
      <c r="G183" s="54"/>
      <c r="H183" s="54"/>
      <c r="I183" s="54"/>
      <c r="J183" s="54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55">
        <f t="shared" ref="G184:J184" si="52">SUM(G177:G183)</f>
        <v>13.399999999999999</v>
      </c>
      <c r="H184" s="55">
        <f t="shared" si="52"/>
        <v>17.399999999999999</v>
      </c>
      <c r="I184" s="55">
        <f t="shared" si="52"/>
        <v>116.60000000000001</v>
      </c>
      <c r="J184" s="55">
        <f t="shared" si="52"/>
        <v>559</v>
      </c>
      <c r="K184" s="25"/>
      <c r="L184" s="19">
        <f t="shared" ref="L184" si="53">SUM(L177:L183)</f>
        <v>73.19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54"/>
      <c r="H185" s="54"/>
      <c r="I185" s="54"/>
      <c r="J185" s="54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135</v>
      </c>
      <c r="F186" s="43">
        <v>200</v>
      </c>
      <c r="G186" s="54">
        <v>11</v>
      </c>
      <c r="H186" s="54">
        <v>11.1</v>
      </c>
      <c r="I186" s="54">
        <v>97.1</v>
      </c>
      <c r="J186" s="54">
        <v>228</v>
      </c>
      <c r="K186" s="44" t="s">
        <v>89</v>
      </c>
      <c r="L186" s="43">
        <v>8.6300000000000008</v>
      </c>
    </row>
    <row r="187" spans="1:12" ht="15" x14ac:dyDescent="0.25">
      <c r="A187" s="23"/>
      <c r="B187" s="15"/>
      <c r="C187" s="11"/>
      <c r="D187" s="7" t="s">
        <v>28</v>
      </c>
      <c r="E187" s="42" t="s">
        <v>136</v>
      </c>
      <c r="F187" s="43">
        <v>90</v>
      </c>
      <c r="G187" s="54">
        <v>20.7</v>
      </c>
      <c r="H187" s="54">
        <v>12.3</v>
      </c>
      <c r="I187" s="54">
        <v>10.4</v>
      </c>
      <c r="J187" s="54">
        <v>236</v>
      </c>
      <c r="K187" s="44" t="s">
        <v>137</v>
      </c>
      <c r="L187" s="43">
        <v>42.16</v>
      </c>
    </row>
    <row r="188" spans="1:12" ht="15" x14ac:dyDescent="0.25">
      <c r="A188" s="23"/>
      <c r="B188" s="15"/>
      <c r="C188" s="11"/>
      <c r="D188" s="7" t="s">
        <v>29</v>
      </c>
      <c r="E188" s="42" t="s">
        <v>138</v>
      </c>
      <c r="F188" s="43">
        <v>150</v>
      </c>
      <c r="G188" s="54">
        <v>3.3</v>
      </c>
      <c r="H188" s="54">
        <v>5.6</v>
      </c>
      <c r="I188" s="54">
        <v>22.3</v>
      </c>
      <c r="J188" s="54">
        <v>156</v>
      </c>
      <c r="K188" s="44" t="s">
        <v>139</v>
      </c>
      <c r="L188" s="43">
        <v>14.17</v>
      </c>
    </row>
    <row r="189" spans="1:12" ht="15" x14ac:dyDescent="0.25">
      <c r="A189" s="23"/>
      <c r="B189" s="15"/>
      <c r="C189" s="11"/>
      <c r="D189" s="7" t="s">
        <v>30</v>
      </c>
      <c r="E189" s="42" t="s">
        <v>140</v>
      </c>
      <c r="F189" s="43">
        <v>200</v>
      </c>
      <c r="G189" s="54">
        <v>0.3</v>
      </c>
      <c r="H189" s="54">
        <v>0</v>
      </c>
      <c r="I189" s="54">
        <v>19.2</v>
      </c>
      <c r="J189" s="54">
        <v>116</v>
      </c>
      <c r="K189" s="44" t="s">
        <v>141</v>
      </c>
      <c r="L189" s="43">
        <v>13.12</v>
      </c>
    </row>
    <row r="190" spans="1:12" ht="15" x14ac:dyDescent="0.25">
      <c r="A190" s="23"/>
      <c r="B190" s="15"/>
      <c r="C190" s="11"/>
      <c r="D190" s="7" t="s">
        <v>31</v>
      </c>
      <c r="E190" s="42" t="s">
        <v>55</v>
      </c>
      <c r="F190" s="43">
        <v>20</v>
      </c>
      <c r="G190" s="54">
        <v>2.2999999999999998</v>
      </c>
      <c r="H190" s="54">
        <v>0.2</v>
      </c>
      <c r="I190" s="54">
        <v>11.5</v>
      </c>
      <c r="J190" s="54">
        <v>38</v>
      </c>
      <c r="K190" s="44" t="s">
        <v>56</v>
      </c>
      <c r="L190" s="43">
        <v>1.34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20</v>
      </c>
      <c r="G191" s="54">
        <v>0.9</v>
      </c>
      <c r="H191" s="54">
        <v>0.2</v>
      </c>
      <c r="I191" s="54">
        <v>8.1999999999999993</v>
      </c>
      <c r="J191" s="54">
        <v>56</v>
      </c>
      <c r="K191" s="44" t="s">
        <v>56</v>
      </c>
      <c r="L191" s="43">
        <v>1.32</v>
      </c>
    </row>
    <row r="192" spans="1:12" ht="15" x14ac:dyDescent="0.25">
      <c r="A192" s="23"/>
      <c r="B192" s="15"/>
      <c r="C192" s="11"/>
      <c r="D192" s="6" t="s">
        <v>58</v>
      </c>
      <c r="E192" s="42" t="s">
        <v>171</v>
      </c>
      <c r="F192" s="43">
        <v>30</v>
      </c>
      <c r="G192" s="54">
        <v>9.6999999999999993</v>
      </c>
      <c r="H192" s="54">
        <v>0.6</v>
      </c>
      <c r="I192" s="54">
        <v>0</v>
      </c>
      <c r="J192" s="54">
        <v>16.7</v>
      </c>
      <c r="K192" s="44" t="s">
        <v>168</v>
      </c>
      <c r="L192" s="43">
        <v>9.5399999999999991</v>
      </c>
    </row>
    <row r="193" spans="1:12" ht="15" x14ac:dyDescent="0.25">
      <c r="A193" s="23"/>
      <c r="B193" s="15"/>
      <c r="C193" s="11"/>
      <c r="D193" s="6"/>
      <c r="E193" s="42"/>
      <c r="F193" s="43"/>
      <c r="G193" s="54"/>
      <c r="H193" s="54"/>
      <c r="I193" s="54"/>
      <c r="J193" s="54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55">
        <f t="shared" ref="G194:J194" si="54">SUM(G185:G193)</f>
        <v>48.199999999999989</v>
      </c>
      <c r="H194" s="55">
        <f t="shared" si="54"/>
        <v>30</v>
      </c>
      <c r="I194" s="55">
        <f t="shared" si="54"/>
        <v>168.7</v>
      </c>
      <c r="J194" s="55">
        <f t="shared" si="54"/>
        <v>846.7</v>
      </c>
      <c r="K194" s="25"/>
      <c r="L194" s="19">
        <f t="shared" ref="L194" si="55">SUM(L185:L193)</f>
        <v>90.28</v>
      </c>
    </row>
    <row r="195" spans="1:12" ht="15.75" thickBot="1" x14ac:dyDescent="0.25">
      <c r="A195" s="29">
        <f>A178</f>
        <v>0</v>
      </c>
      <c r="B195" s="30">
        <f>B178</f>
        <v>0</v>
      </c>
      <c r="C195" s="62" t="s">
        <v>4</v>
      </c>
      <c r="D195" s="63"/>
      <c r="E195" s="31"/>
      <c r="F195" s="19">
        <f>SUM(F187:F194)</f>
        <v>1220</v>
      </c>
      <c r="G195" s="55">
        <f>SUM(G187:G194)</f>
        <v>85.399999999999991</v>
      </c>
      <c r="H195" s="55">
        <f>SUM(H187:H194)</f>
        <v>48.9</v>
      </c>
      <c r="I195" s="55">
        <f>SUM(I187:I194)</f>
        <v>240.3</v>
      </c>
      <c r="J195" s="55">
        <f>SUM(J187:J194)</f>
        <v>1465.4</v>
      </c>
      <c r="K195" s="25"/>
      <c r="L195" s="19">
        <f>SUM(L187:L194)</f>
        <v>171.93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142</v>
      </c>
      <c r="F196" s="40">
        <v>200</v>
      </c>
      <c r="G196" s="53">
        <v>8.1999999999999993</v>
      </c>
      <c r="H196" s="53">
        <v>12.8</v>
      </c>
      <c r="I196" s="53">
        <v>42.4</v>
      </c>
      <c r="J196" s="53">
        <v>318</v>
      </c>
      <c r="K196" s="41" t="s">
        <v>82</v>
      </c>
      <c r="L196" s="40">
        <v>20.04</v>
      </c>
    </row>
    <row r="197" spans="1:12" ht="15" x14ac:dyDescent="0.25">
      <c r="A197" s="23"/>
      <c r="B197" s="15"/>
      <c r="C197" s="11"/>
      <c r="D197" s="6"/>
      <c r="E197" s="42"/>
      <c r="F197" s="43"/>
      <c r="G197" s="54"/>
      <c r="H197" s="54"/>
      <c r="I197" s="54"/>
      <c r="J197" s="54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131</v>
      </c>
      <c r="F198" s="43">
        <v>200</v>
      </c>
      <c r="G198" s="54">
        <v>0.3</v>
      </c>
      <c r="H198" s="54">
        <v>0</v>
      </c>
      <c r="I198" s="54">
        <v>15.2</v>
      </c>
      <c r="J198" s="54">
        <v>59</v>
      </c>
      <c r="K198" s="44" t="s">
        <v>132</v>
      </c>
      <c r="L198" s="43">
        <v>6.13</v>
      </c>
    </row>
    <row r="199" spans="1:12" ht="15" x14ac:dyDescent="0.25">
      <c r="A199" s="23"/>
      <c r="B199" s="15"/>
      <c r="C199" s="11"/>
      <c r="D199" s="7" t="s">
        <v>23</v>
      </c>
      <c r="E199" s="42" t="s">
        <v>55</v>
      </c>
      <c r="F199" s="43">
        <v>20</v>
      </c>
      <c r="G199" s="54">
        <v>2.2999999999999998</v>
      </c>
      <c r="H199" s="54">
        <v>0.2</v>
      </c>
      <c r="I199" s="54">
        <v>11.5</v>
      </c>
      <c r="J199" s="54">
        <v>38</v>
      </c>
      <c r="K199" s="44" t="s">
        <v>56</v>
      </c>
      <c r="L199" s="43">
        <v>1.34</v>
      </c>
    </row>
    <row r="200" spans="1:12" ht="15" x14ac:dyDescent="0.25">
      <c r="A200" s="23"/>
      <c r="B200" s="15"/>
      <c r="C200" s="11"/>
      <c r="D200" s="7" t="s">
        <v>24</v>
      </c>
      <c r="E200" s="42" t="s">
        <v>170</v>
      </c>
      <c r="F200" s="43">
        <v>80</v>
      </c>
      <c r="G200" s="54">
        <v>0.3</v>
      </c>
      <c r="H200" s="54">
        <v>0.3</v>
      </c>
      <c r="I200" s="54">
        <v>9.8000000000000007</v>
      </c>
      <c r="J200" s="54">
        <v>117</v>
      </c>
      <c r="K200" s="44" t="s">
        <v>63</v>
      </c>
      <c r="L200" s="43">
        <v>37.51</v>
      </c>
    </row>
    <row r="201" spans="1:12" ht="15" x14ac:dyDescent="0.25">
      <c r="A201" s="23"/>
      <c r="B201" s="15"/>
      <c r="C201" s="11"/>
      <c r="D201" s="6"/>
      <c r="E201" s="42" t="s">
        <v>74</v>
      </c>
      <c r="F201" s="43">
        <v>30</v>
      </c>
      <c r="G201" s="54">
        <v>2.5</v>
      </c>
      <c r="H201" s="54">
        <v>4</v>
      </c>
      <c r="I201" s="54">
        <v>2</v>
      </c>
      <c r="J201" s="54">
        <v>38</v>
      </c>
      <c r="K201" s="44" t="s">
        <v>87</v>
      </c>
      <c r="L201" s="43">
        <v>8.17</v>
      </c>
    </row>
    <row r="202" spans="1:12" ht="15" x14ac:dyDescent="0.25">
      <c r="A202" s="23"/>
      <c r="B202" s="15"/>
      <c r="C202" s="11"/>
      <c r="D202" s="6"/>
      <c r="E202" s="42"/>
      <c r="F202" s="43"/>
      <c r="G202" s="54"/>
      <c r="H202" s="54"/>
      <c r="I202" s="54"/>
      <c r="J202" s="54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530</v>
      </c>
      <c r="G203" s="55">
        <f t="shared" ref="G203:J203" si="56">SUM(G196:G202)</f>
        <v>13.600000000000001</v>
      </c>
      <c r="H203" s="55">
        <f t="shared" si="56"/>
        <v>17.3</v>
      </c>
      <c r="I203" s="55">
        <f t="shared" si="56"/>
        <v>80.899999999999991</v>
      </c>
      <c r="J203" s="55">
        <f t="shared" si="56"/>
        <v>570</v>
      </c>
      <c r="K203" s="25"/>
      <c r="L203" s="19">
        <f t="shared" ref="L203" si="57">SUM(L196:L202)</f>
        <v>73.19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54"/>
      <c r="H204" s="54"/>
      <c r="I204" s="54"/>
      <c r="J204" s="54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 t="s">
        <v>48</v>
      </c>
      <c r="F205" s="43">
        <v>200</v>
      </c>
      <c r="G205" s="54">
        <v>4.5</v>
      </c>
      <c r="H205" s="54">
        <v>5.9</v>
      </c>
      <c r="I205" s="54">
        <v>15.8</v>
      </c>
      <c r="J205" s="54">
        <v>167</v>
      </c>
      <c r="K205" s="44" t="s">
        <v>143</v>
      </c>
      <c r="L205" s="43">
        <v>8.09</v>
      </c>
    </row>
    <row r="206" spans="1:12" ht="15" x14ac:dyDescent="0.25">
      <c r="A206" s="23"/>
      <c r="B206" s="15"/>
      <c r="C206" s="11"/>
      <c r="D206" s="7" t="s">
        <v>28</v>
      </c>
      <c r="E206" s="42" t="s">
        <v>144</v>
      </c>
      <c r="F206" s="43">
        <v>90</v>
      </c>
      <c r="G206" s="54">
        <v>37.4</v>
      </c>
      <c r="H206" s="54">
        <v>18.100000000000001</v>
      </c>
      <c r="I206" s="54">
        <v>18.7</v>
      </c>
      <c r="J206" s="54">
        <v>249</v>
      </c>
      <c r="K206" s="44" t="s">
        <v>145</v>
      </c>
      <c r="L206" s="43">
        <v>45.78</v>
      </c>
    </row>
    <row r="207" spans="1:12" ht="15" x14ac:dyDescent="0.25">
      <c r="A207" s="23"/>
      <c r="B207" s="15"/>
      <c r="C207" s="11"/>
      <c r="D207" s="7" t="s">
        <v>29</v>
      </c>
      <c r="E207" s="42" t="s">
        <v>109</v>
      </c>
      <c r="F207" s="43">
        <v>150</v>
      </c>
      <c r="G207" s="54">
        <v>7.7</v>
      </c>
      <c r="H207" s="54">
        <v>6.6</v>
      </c>
      <c r="I207" s="54">
        <v>43.1</v>
      </c>
      <c r="J207" s="54">
        <v>249</v>
      </c>
      <c r="K207" s="44" t="s">
        <v>52</v>
      </c>
      <c r="L207" s="43">
        <v>14.53</v>
      </c>
    </row>
    <row r="208" spans="1:12" ht="15" x14ac:dyDescent="0.25">
      <c r="A208" s="23"/>
      <c r="B208" s="15"/>
      <c r="C208" s="11"/>
      <c r="D208" s="7" t="s">
        <v>30</v>
      </c>
      <c r="E208" s="42" t="s">
        <v>78</v>
      </c>
      <c r="F208" s="43">
        <v>200</v>
      </c>
      <c r="G208" s="54">
        <v>0.6</v>
      </c>
      <c r="H208" s="54">
        <v>0</v>
      </c>
      <c r="I208" s="54">
        <v>35.4</v>
      </c>
      <c r="J208" s="54">
        <v>140</v>
      </c>
      <c r="K208" s="44" t="s">
        <v>79</v>
      </c>
      <c r="L208" s="43">
        <v>7.57</v>
      </c>
    </row>
    <row r="209" spans="1:12" ht="15" x14ac:dyDescent="0.25">
      <c r="A209" s="23"/>
      <c r="B209" s="15"/>
      <c r="C209" s="11"/>
      <c r="D209" s="7" t="s">
        <v>31</v>
      </c>
      <c r="E209" s="42" t="s">
        <v>55</v>
      </c>
      <c r="F209" s="43">
        <v>20</v>
      </c>
      <c r="G209" s="54">
        <v>2.2999999999999998</v>
      </c>
      <c r="H209" s="54">
        <v>0.2</v>
      </c>
      <c r="I209" s="54">
        <v>11.5</v>
      </c>
      <c r="J209" s="54">
        <v>38</v>
      </c>
      <c r="K209" s="44" t="s">
        <v>56</v>
      </c>
      <c r="L209" s="43">
        <v>1.34</v>
      </c>
    </row>
    <row r="210" spans="1:12" ht="15" x14ac:dyDescent="0.25">
      <c r="A210" s="23"/>
      <c r="B210" s="15"/>
      <c r="C210" s="11"/>
      <c r="D210" s="7" t="s">
        <v>32</v>
      </c>
      <c r="E210" s="42" t="s">
        <v>57</v>
      </c>
      <c r="F210" s="43">
        <v>20</v>
      </c>
      <c r="G210" s="54">
        <v>0.9</v>
      </c>
      <c r="H210" s="54">
        <v>0.2</v>
      </c>
      <c r="I210" s="54">
        <v>8.1999999999999993</v>
      </c>
      <c r="J210" s="54">
        <v>56</v>
      </c>
      <c r="K210" s="44" t="s">
        <v>56</v>
      </c>
      <c r="L210" s="43">
        <v>1.32</v>
      </c>
    </row>
    <row r="211" spans="1:12" ht="15" x14ac:dyDescent="0.25">
      <c r="A211" s="23"/>
      <c r="B211" s="15"/>
      <c r="C211" s="11"/>
      <c r="D211" s="6" t="s">
        <v>58</v>
      </c>
      <c r="E211" s="42" t="s">
        <v>171</v>
      </c>
      <c r="F211" s="43">
        <v>30</v>
      </c>
      <c r="G211" s="54">
        <v>9.6999999999999993</v>
      </c>
      <c r="H211" s="54">
        <v>0.6</v>
      </c>
      <c r="I211" s="54">
        <v>0</v>
      </c>
      <c r="J211" s="54">
        <v>16.7</v>
      </c>
      <c r="K211" s="44" t="s">
        <v>168</v>
      </c>
      <c r="L211" s="43">
        <v>11.65</v>
      </c>
    </row>
    <row r="212" spans="1:12" ht="15" x14ac:dyDescent="0.25">
      <c r="A212" s="23"/>
      <c r="B212" s="15"/>
      <c r="C212" s="11"/>
      <c r="D212" s="6"/>
      <c r="E212" s="42"/>
      <c r="F212" s="43"/>
      <c r="G212" s="54"/>
      <c r="H212" s="54"/>
      <c r="I212" s="54"/>
      <c r="J212" s="54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710</v>
      </c>
      <c r="G213" s="55">
        <f t="shared" ref="G213:J213" si="58">SUM(G204:G212)</f>
        <v>63.099999999999994</v>
      </c>
      <c r="H213" s="55">
        <f t="shared" si="58"/>
        <v>31.6</v>
      </c>
      <c r="I213" s="55">
        <f t="shared" si="58"/>
        <v>132.69999999999999</v>
      </c>
      <c r="J213" s="55">
        <f t="shared" si="58"/>
        <v>915.7</v>
      </c>
      <c r="K213" s="25"/>
      <c r="L213" s="19">
        <f t="shared" ref="L213" si="59">SUM(L204:L212)</f>
        <v>90.28</v>
      </c>
    </row>
    <row r="214" spans="1:12" ht="15.75" thickBot="1" x14ac:dyDescent="0.25">
      <c r="A214" s="29">
        <f>A196</f>
        <v>3</v>
      </c>
      <c r="B214" s="30">
        <f>B196</f>
        <v>1</v>
      </c>
      <c r="C214" s="62" t="s">
        <v>4</v>
      </c>
      <c r="D214" s="63"/>
      <c r="E214" s="31"/>
      <c r="F214" s="32">
        <f>F203+F213</f>
        <v>1240</v>
      </c>
      <c r="G214" s="56">
        <f t="shared" ref="G214" si="60">G203+G213</f>
        <v>76.699999999999989</v>
      </c>
      <c r="H214" s="56">
        <f t="shared" ref="H214" si="61">H203+H213</f>
        <v>48.900000000000006</v>
      </c>
      <c r="I214" s="56">
        <f t="shared" ref="I214" si="62">I203+I213</f>
        <v>213.59999999999997</v>
      </c>
      <c r="J214" s="56">
        <f t="shared" ref="J214:L214" si="63">J203+J213</f>
        <v>1485.7</v>
      </c>
      <c r="K214" s="32"/>
      <c r="L214" s="32">
        <f t="shared" si="63"/>
        <v>163.47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9" t="s">
        <v>173</v>
      </c>
      <c r="F215" s="40">
        <v>280</v>
      </c>
      <c r="G215" s="53">
        <v>9.8000000000000007</v>
      </c>
      <c r="H215" s="53">
        <v>12.9</v>
      </c>
      <c r="I215" s="53">
        <v>17.399999999999999</v>
      </c>
      <c r="J215" s="53">
        <v>370</v>
      </c>
      <c r="K215" s="41" t="s">
        <v>147</v>
      </c>
      <c r="L215" s="40">
        <v>69.28</v>
      </c>
    </row>
    <row r="216" spans="1:12" ht="15" x14ac:dyDescent="0.25">
      <c r="A216" s="23"/>
      <c r="B216" s="15"/>
      <c r="C216" s="11"/>
      <c r="D216" s="6"/>
      <c r="E216" s="42"/>
      <c r="F216" s="43"/>
      <c r="G216" s="54"/>
      <c r="H216" s="54"/>
      <c r="I216" s="54"/>
      <c r="J216" s="54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 t="s">
        <v>61</v>
      </c>
      <c r="F217" s="43">
        <v>210</v>
      </c>
      <c r="G217" s="54">
        <v>0.2</v>
      </c>
      <c r="H217" s="54">
        <v>0.1</v>
      </c>
      <c r="I217" s="54">
        <v>15</v>
      </c>
      <c r="J217" s="54">
        <v>58</v>
      </c>
      <c r="K217" s="44" t="s">
        <v>62</v>
      </c>
      <c r="L217" s="43">
        <v>2.57</v>
      </c>
    </row>
    <row r="218" spans="1:12" ht="15" x14ac:dyDescent="0.25">
      <c r="A218" s="23"/>
      <c r="B218" s="15"/>
      <c r="C218" s="11"/>
      <c r="D218" s="7" t="s">
        <v>23</v>
      </c>
      <c r="E218" s="42" t="s">
        <v>55</v>
      </c>
      <c r="F218" s="43">
        <v>20</v>
      </c>
      <c r="G218" s="54">
        <v>2.2999999999999998</v>
      </c>
      <c r="H218" s="54">
        <v>0.2</v>
      </c>
      <c r="I218" s="54">
        <v>11.5</v>
      </c>
      <c r="J218" s="54">
        <v>38</v>
      </c>
      <c r="K218" s="44" t="s">
        <v>56</v>
      </c>
      <c r="L218" s="43">
        <v>1.34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54"/>
      <c r="H219" s="54"/>
      <c r="I219" s="54"/>
      <c r="J219" s="54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54"/>
      <c r="H220" s="54"/>
      <c r="I220" s="54"/>
      <c r="J220" s="54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54"/>
      <c r="H221" s="54"/>
      <c r="I221" s="54"/>
      <c r="J221" s="54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510</v>
      </c>
      <c r="G222" s="55">
        <f t="shared" ref="G222:J222" si="64">SUM(G215:G221)</f>
        <v>12.3</v>
      </c>
      <c r="H222" s="55">
        <f t="shared" si="64"/>
        <v>13.2</v>
      </c>
      <c r="I222" s="55">
        <f t="shared" si="64"/>
        <v>43.9</v>
      </c>
      <c r="J222" s="55">
        <f t="shared" si="64"/>
        <v>466</v>
      </c>
      <c r="K222" s="25"/>
      <c r="L222" s="19">
        <f t="shared" ref="L222" si="65">SUM(L215:L221)</f>
        <v>73.19</v>
      </c>
    </row>
    <row r="223" spans="1:12" ht="15" x14ac:dyDescent="0.25">
      <c r="A223" s="26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54"/>
      <c r="H223" s="54"/>
      <c r="I223" s="54"/>
      <c r="J223" s="54"/>
      <c r="K223" s="44"/>
      <c r="L223" s="43"/>
    </row>
    <row r="224" spans="1:12" ht="15.75" thickBot="1" x14ac:dyDescent="0.3">
      <c r="A224" s="23"/>
      <c r="B224" s="15"/>
      <c r="C224" s="11"/>
      <c r="D224" s="7" t="s">
        <v>27</v>
      </c>
      <c r="E224" s="42" t="s">
        <v>149</v>
      </c>
      <c r="F224" s="43">
        <v>200</v>
      </c>
      <c r="G224" s="54">
        <v>2.4</v>
      </c>
      <c r="H224" s="54">
        <v>4.8</v>
      </c>
      <c r="I224" s="54">
        <v>9.5</v>
      </c>
      <c r="J224" s="54">
        <v>117</v>
      </c>
      <c r="K224" s="44" t="s">
        <v>65</v>
      </c>
      <c r="L224" s="43">
        <v>12.57</v>
      </c>
    </row>
    <row r="225" spans="1:12" ht="15" x14ac:dyDescent="0.25">
      <c r="A225" s="23"/>
      <c r="B225" s="15"/>
      <c r="C225" s="11"/>
      <c r="D225" s="7" t="s">
        <v>28</v>
      </c>
      <c r="E225" s="39" t="s">
        <v>146</v>
      </c>
      <c r="F225" s="40">
        <v>90</v>
      </c>
      <c r="G225" s="53">
        <v>9.8000000000000007</v>
      </c>
      <c r="H225" s="53">
        <v>12.9</v>
      </c>
      <c r="I225" s="53">
        <v>17.399999999999999</v>
      </c>
      <c r="J225" s="53">
        <v>192</v>
      </c>
      <c r="K225" s="41" t="s">
        <v>147</v>
      </c>
      <c r="L225" s="40">
        <v>41.66</v>
      </c>
    </row>
    <row r="226" spans="1:12" ht="15" x14ac:dyDescent="0.25">
      <c r="A226" s="23"/>
      <c r="B226" s="15"/>
      <c r="C226" s="11"/>
      <c r="D226" s="7" t="s">
        <v>29</v>
      </c>
      <c r="E226" s="42" t="s">
        <v>109</v>
      </c>
      <c r="F226" s="43">
        <v>150</v>
      </c>
      <c r="G226" s="54">
        <v>7.7</v>
      </c>
      <c r="H226" s="54">
        <v>6.6</v>
      </c>
      <c r="I226" s="54">
        <v>43.1</v>
      </c>
      <c r="J226" s="54">
        <v>249</v>
      </c>
      <c r="K226" s="44" t="s">
        <v>148</v>
      </c>
      <c r="L226" s="43">
        <v>14.09</v>
      </c>
    </row>
    <row r="227" spans="1:12" ht="15" x14ac:dyDescent="0.25">
      <c r="A227" s="23"/>
      <c r="B227" s="15"/>
      <c r="C227" s="11"/>
      <c r="D227" s="7" t="s">
        <v>30</v>
      </c>
      <c r="E227" s="42" t="s">
        <v>70</v>
      </c>
      <c r="F227" s="43">
        <v>200</v>
      </c>
      <c r="G227" s="54">
        <v>0.5</v>
      </c>
      <c r="H227" s="54">
        <v>0</v>
      </c>
      <c r="I227" s="54">
        <v>34</v>
      </c>
      <c r="J227" s="54">
        <v>133</v>
      </c>
      <c r="K227" s="44" t="s">
        <v>71</v>
      </c>
      <c r="L227" s="43">
        <v>10.73</v>
      </c>
    </row>
    <row r="228" spans="1:12" ht="15" x14ac:dyDescent="0.25">
      <c r="A228" s="23"/>
      <c r="B228" s="15"/>
      <c r="C228" s="11"/>
      <c r="D228" s="7" t="s">
        <v>31</v>
      </c>
      <c r="E228" s="42" t="s">
        <v>55</v>
      </c>
      <c r="F228" s="43">
        <v>20</v>
      </c>
      <c r="G228" s="54">
        <v>2.2999999999999998</v>
      </c>
      <c r="H228" s="54">
        <v>0.2</v>
      </c>
      <c r="I228" s="54">
        <v>11.5</v>
      </c>
      <c r="J228" s="54">
        <v>38</v>
      </c>
      <c r="K228" s="44" t="s">
        <v>56</v>
      </c>
      <c r="L228" s="43">
        <v>1.34</v>
      </c>
    </row>
    <row r="229" spans="1:12" ht="15" x14ac:dyDescent="0.25">
      <c r="A229" s="23"/>
      <c r="B229" s="15"/>
      <c r="C229" s="11"/>
      <c r="D229" s="7" t="s">
        <v>32</v>
      </c>
      <c r="E229" s="42" t="s">
        <v>57</v>
      </c>
      <c r="F229" s="43">
        <v>20</v>
      </c>
      <c r="G229" s="54">
        <v>0.9</v>
      </c>
      <c r="H229" s="54">
        <v>0.2</v>
      </c>
      <c r="I229" s="54">
        <v>8.1999999999999993</v>
      </c>
      <c r="J229" s="54">
        <v>56</v>
      </c>
      <c r="K229" s="44" t="s">
        <v>56</v>
      </c>
      <c r="L229" s="43">
        <v>1.32</v>
      </c>
    </row>
    <row r="230" spans="1:12" ht="15" x14ac:dyDescent="0.25">
      <c r="A230" s="23"/>
      <c r="B230" s="15"/>
      <c r="C230" s="11"/>
      <c r="D230" s="6" t="s">
        <v>58</v>
      </c>
      <c r="E230" s="42" t="s">
        <v>171</v>
      </c>
      <c r="F230" s="43">
        <v>22</v>
      </c>
      <c r="G230" s="54">
        <v>9.6999999999999993</v>
      </c>
      <c r="H230" s="54">
        <v>0.6</v>
      </c>
      <c r="I230" s="54">
        <v>0</v>
      </c>
      <c r="J230" s="54">
        <v>16.7</v>
      </c>
      <c r="K230" s="44" t="s">
        <v>168</v>
      </c>
      <c r="L230" s="43">
        <v>8.57</v>
      </c>
    </row>
    <row r="231" spans="1:12" ht="15" x14ac:dyDescent="0.25">
      <c r="A231" s="23"/>
      <c r="B231" s="15"/>
      <c r="C231" s="11"/>
      <c r="D231" s="6"/>
      <c r="E231" s="42"/>
      <c r="F231" s="43"/>
      <c r="G231" s="54"/>
      <c r="H231" s="54"/>
      <c r="I231" s="54"/>
      <c r="J231" s="54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702</v>
      </c>
      <c r="G232" s="55">
        <f t="shared" ref="G232:J232" si="66">SUM(G223:G231)</f>
        <v>33.299999999999997</v>
      </c>
      <c r="H232" s="55">
        <f t="shared" si="66"/>
        <v>25.299999999999997</v>
      </c>
      <c r="I232" s="55">
        <f t="shared" si="66"/>
        <v>123.7</v>
      </c>
      <c r="J232" s="55">
        <f t="shared" si="66"/>
        <v>801.7</v>
      </c>
      <c r="K232" s="25"/>
      <c r="L232" s="19">
        <f t="shared" ref="L232" si="67">SUM(L223:L231)</f>
        <v>90.28</v>
      </c>
    </row>
    <row r="233" spans="1:12" ht="15.75" thickBot="1" x14ac:dyDescent="0.25">
      <c r="A233" s="29">
        <f>A215</f>
        <v>3</v>
      </c>
      <c r="B233" s="30">
        <f>B215</f>
        <v>2</v>
      </c>
      <c r="C233" s="62" t="s">
        <v>4</v>
      </c>
      <c r="D233" s="63"/>
      <c r="E233" s="31"/>
      <c r="F233" s="32">
        <f>F222+F232</f>
        <v>1212</v>
      </c>
      <c r="G233" s="56">
        <f>G222+G232</f>
        <v>45.599999999999994</v>
      </c>
      <c r="H233" s="56">
        <f>H222+H232</f>
        <v>38.5</v>
      </c>
      <c r="I233" s="56">
        <f>I222+I232</f>
        <v>167.6</v>
      </c>
      <c r="J233" s="56">
        <f>J222+J232</f>
        <v>1267.7</v>
      </c>
      <c r="K233" s="32"/>
      <c r="L233" s="32">
        <f>L222+L232</f>
        <v>163.47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59</v>
      </c>
      <c r="F234" s="40">
        <v>180</v>
      </c>
      <c r="G234" s="53">
        <v>8.6999999999999993</v>
      </c>
      <c r="H234" s="53">
        <v>11.9</v>
      </c>
      <c r="I234" s="53">
        <v>37.5</v>
      </c>
      <c r="J234" s="53">
        <v>257</v>
      </c>
      <c r="K234" s="41" t="s">
        <v>60</v>
      </c>
      <c r="L234" s="40">
        <v>32.42</v>
      </c>
    </row>
    <row r="235" spans="1:12" ht="15" x14ac:dyDescent="0.25">
      <c r="A235" s="23"/>
      <c r="B235" s="15"/>
      <c r="C235" s="11"/>
      <c r="D235" s="6"/>
      <c r="E235" s="42"/>
      <c r="F235" s="43"/>
      <c r="G235" s="54"/>
      <c r="H235" s="54"/>
      <c r="I235" s="54"/>
      <c r="J235" s="54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83</v>
      </c>
      <c r="F236" s="43">
        <v>200</v>
      </c>
      <c r="G236" s="54">
        <v>3.8</v>
      </c>
      <c r="H236" s="54">
        <v>21.8</v>
      </c>
      <c r="I236" s="54">
        <v>14.2</v>
      </c>
      <c r="J236" s="54">
        <v>57</v>
      </c>
      <c r="K236" s="44" t="s">
        <v>84</v>
      </c>
      <c r="L236" s="43">
        <v>13.39</v>
      </c>
    </row>
    <row r="237" spans="1:12" ht="15" x14ac:dyDescent="0.25">
      <c r="A237" s="23"/>
      <c r="B237" s="15"/>
      <c r="C237" s="11"/>
      <c r="D237" s="7" t="s">
        <v>23</v>
      </c>
      <c r="E237" s="42" t="s">
        <v>55</v>
      </c>
      <c r="F237" s="43">
        <v>20</v>
      </c>
      <c r="G237" s="54">
        <v>2.2999999999999998</v>
      </c>
      <c r="H237" s="54">
        <v>0.2</v>
      </c>
      <c r="I237" s="54">
        <v>11.5</v>
      </c>
      <c r="J237" s="54">
        <v>38</v>
      </c>
      <c r="K237" s="44" t="s">
        <v>56</v>
      </c>
      <c r="L237" s="43">
        <v>1.34</v>
      </c>
    </row>
    <row r="238" spans="1:12" ht="15" x14ac:dyDescent="0.25">
      <c r="A238" s="23"/>
      <c r="B238" s="15"/>
      <c r="C238" s="11"/>
      <c r="D238" s="7" t="s">
        <v>24</v>
      </c>
      <c r="E238" s="42"/>
      <c r="F238" s="43"/>
      <c r="G238" s="54"/>
      <c r="H238" s="54"/>
      <c r="I238" s="54"/>
      <c r="J238" s="54"/>
      <c r="K238" s="44"/>
      <c r="L238" s="43"/>
    </row>
    <row r="239" spans="1:12" ht="15" x14ac:dyDescent="0.25">
      <c r="A239" s="23"/>
      <c r="B239" s="15"/>
      <c r="C239" s="11"/>
      <c r="D239" s="6" t="s">
        <v>102</v>
      </c>
      <c r="E239" s="42" t="s">
        <v>103</v>
      </c>
      <c r="F239" s="43">
        <v>100</v>
      </c>
      <c r="G239" s="54">
        <v>3.8</v>
      </c>
      <c r="H239" s="54">
        <v>5</v>
      </c>
      <c r="I239" s="54">
        <v>26.9</v>
      </c>
      <c r="J239" s="54">
        <v>168</v>
      </c>
      <c r="K239" s="44" t="s">
        <v>150</v>
      </c>
      <c r="L239" s="43">
        <v>26.04</v>
      </c>
    </row>
    <row r="240" spans="1:12" ht="15" x14ac:dyDescent="0.25">
      <c r="A240" s="23"/>
      <c r="B240" s="15"/>
      <c r="C240" s="11"/>
      <c r="D240" s="6"/>
      <c r="E240" s="42"/>
      <c r="F240" s="43"/>
      <c r="G240" s="54"/>
      <c r="H240" s="54"/>
      <c r="I240" s="54"/>
      <c r="J240" s="54"/>
      <c r="K240" s="44"/>
      <c r="L240" s="4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55">
        <f t="shared" ref="G241:J241" si="68">SUM(G234:G240)</f>
        <v>18.600000000000001</v>
      </c>
      <c r="H241" s="55">
        <f t="shared" si="68"/>
        <v>38.900000000000006</v>
      </c>
      <c r="I241" s="55">
        <f t="shared" si="68"/>
        <v>90.1</v>
      </c>
      <c r="J241" s="55">
        <f t="shared" si="68"/>
        <v>520</v>
      </c>
      <c r="K241" s="25"/>
      <c r="L241" s="19">
        <f t="shared" ref="L241" si="69">SUM(L234:L240)</f>
        <v>73.19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/>
      <c r="F242" s="43"/>
      <c r="G242" s="54"/>
      <c r="H242" s="54"/>
      <c r="I242" s="54"/>
      <c r="J242" s="54"/>
      <c r="K242" s="44"/>
      <c r="L242" s="43"/>
    </row>
    <row r="243" spans="1:12" ht="15" x14ac:dyDescent="0.25">
      <c r="A243" s="23"/>
      <c r="B243" s="15"/>
      <c r="C243" s="11"/>
      <c r="D243" s="7" t="s">
        <v>27</v>
      </c>
      <c r="E243" s="42" t="s">
        <v>151</v>
      </c>
      <c r="F243" s="43">
        <v>200</v>
      </c>
      <c r="G243" s="54">
        <v>4.4000000000000004</v>
      </c>
      <c r="H243" s="54">
        <v>4.5999999999999996</v>
      </c>
      <c r="I243" s="54">
        <v>20.7</v>
      </c>
      <c r="J243" s="54">
        <v>197</v>
      </c>
      <c r="K243" s="44" t="s">
        <v>76</v>
      </c>
      <c r="L243" s="57">
        <v>8.8000000000000007</v>
      </c>
    </row>
    <row r="244" spans="1:12" ht="15" x14ac:dyDescent="0.25">
      <c r="A244" s="23"/>
      <c r="B244" s="15"/>
      <c r="C244" s="11"/>
      <c r="D244" s="7" t="s">
        <v>28</v>
      </c>
      <c r="E244" s="42" t="s">
        <v>152</v>
      </c>
      <c r="F244" s="43">
        <v>90</v>
      </c>
      <c r="G244" s="54">
        <v>15.9</v>
      </c>
      <c r="H244" s="54">
        <v>13.9</v>
      </c>
      <c r="I244" s="54">
        <v>8.9</v>
      </c>
      <c r="J244" s="54">
        <v>196</v>
      </c>
      <c r="K244" s="44" t="s">
        <v>153</v>
      </c>
      <c r="L244" s="43">
        <v>48.45</v>
      </c>
    </row>
    <row r="245" spans="1:12" ht="15" x14ac:dyDescent="0.25">
      <c r="A245" s="23"/>
      <c r="B245" s="15"/>
      <c r="C245" s="11"/>
      <c r="D245" s="7" t="s">
        <v>29</v>
      </c>
      <c r="E245" s="42" t="s">
        <v>154</v>
      </c>
      <c r="F245" s="43">
        <v>150</v>
      </c>
      <c r="G245" s="54">
        <v>5.5</v>
      </c>
      <c r="H245" s="54">
        <v>5</v>
      </c>
      <c r="I245" s="54">
        <v>34.9</v>
      </c>
      <c r="J245" s="54">
        <v>200.5</v>
      </c>
      <c r="K245" s="44" t="s">
        <v>127</v>
      </c>
      <c r="L245" s="43">
        <v>10.43</v>
      </c>
    </row>
    <row r="246" spans="1:12" ht="15" x14ac:dyDescent="0.25">
      <c r="A246" s="23"/>
      <c r="B246" s="15"/>
      <c r="C246" s="11"/>
      <c r="D246" s="7" t="s">
        <v>30</v>
      </c>
      <c r="E246" s="42" t="s">
        <v>94</v>
      </c>
      <c r="F246" s="43">
        <v>200</v>
      </c>
      <c r="G246" s="54">
        <v>0.2</v>
      </c>
      <c r="H246" s="54">
        <v>0</v>
      </c>
      <c r="I246" s="54">
        <v>32.799999999999997</v>
      </c>
      <c r="J246" s="54">
        <v>127</v>
      </c>
      <c r="K246" s="44" t="s">
        <v>93</v>
      </c>
      <c r="L246" s="43">
        <v>9.92</v>
      </c>
    </row>
    <row r="247" spans="1:12" ht="15" x14ac:dyDescent="0.25">
      <c r="A247" s="23"/>
      <c r="B247" s="15"/>
      <c r="C247" s="11"/>
      <c r="D247" s="7" t="s">
        <v>31</v>
      </c>
      <c r="E247" s="42" t="s">
        <v>55</v>
      </c>
      <c r="F247" s="43">
        <v>20</v>
      </c>
      <c r="G247" s="54">
        <v>2.2999999999999998</v>
      </c>
      <c r="H247" s="54">
        <v>0.2</v>
      </c>
      <c r="I247" s="54">
        <v>11.5</v>
      </c>
      <c r="J247" s="54">
        <v>38</v>
      </c>
      <c r="K247" s="44" t="s">
        <v>56</v>
      </c>
      <c r="L247" s="43">
        <v>1.34</v>
      </c>
    </row>
    <row r="248" spans="1:12" ht="15" x14ac:dyDescent="0.25">
      <c r="A248" s="23"/>
      <c r="B248" s="15"/>
      <c r="C248" s="11"/>
      <c r="D248" s="7" t="s">
        <v>32</v>
      </c>
      <c r="E248" s="42" t="s">
        <v>57</v>
      </c>
      <c r="F248" s="43">
        <v>20</v>
      </c>
      <c r="G248" s="54">
        <v>0.9</v>
      </c>
      <c r="H248" s="54">
        <v>0.2</v>
      </c>
      <c r="I248" s="54">
        <v>8.1999999999999993</v>
      </c>
      <c r="J248" s="54">
        <v>56</v>
      </c>
      <c r="K248" s="44" t="s">
        <v>56</v>
      </c>
      <c r="L248" s="43">
        <v>1.32</v>
      </c>
    </row>
    <row r="249" spans="1:12" ht="15" x14ac:dyDescent="0.25">
      <c r="A249" s="23"/>
      <c r="B249" s="15"/>
      <c r="C249" s="11"/>
      <c r="D249" s="6" t="s">
        <v>58</v>
      </c>
      <c r="E249" s="42" t="s">
        <v>171</v>
      </c>
      <c r="F249" s="43">
        <v>30</v>
      </c>
      <c r="G249" s="54">
        <v>9.6999999999999993</v>
      </c>
      <c r="H249" s="54">
        <v>0.6</v>
      </c>
      <c r="I249" s="54">
        <v>0</v>
      </c>
      <c r="J249" s="54">
        <v>16.7</v>
      </c>
      <c r="K249" s="44" t="s">
        <v>168</v>
      </c>
      <c r="L249" s="43">
        <v>10.02</v>
      </c>
    </row>
    <row r="250" spans="1:12" ht="15" x14ac:dyDescent="0.25">
      <c r="A250" s="23"/>
      <c r="B250" s="15"/>
      <c r="C250" s="11"/>
      <c r="D250" s="6"/>
      <c r="E250" s="42"/>
      <c r="F250" s="43"/>
      <c r="G250" s="54"/>
      <c r="H250" s="54"/>
      <c r="I250" s="54"/>
      <c r="J250" s="54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710</v>
      </c>
      <c r="G251" s="55">
        <f t="shared" ref="G251:J251" si="70">SUM(G242:G250)</f>
        <v>38.9</v>
      </c>
      <c r="H251" s="55">
        <f t="shared" si="70"/>
        <v>24.5</v>
      </c>
      <c r="I251" s="55">
        <f t="shared" si="70"/>
        <v>117</v>
      </c>
      <c r="J251" s="55">
        <f t="shared" si="70"/>
        <v>831.2</v>
      </c>
      <c r="K251" s="25"/>
      <c r="L251" s="19">
        <f t="shared" ref="L251" si="71">SUM(L242:L250)</f>
        <v>90.28</v>
      </c>
    </row>
    <row r="252" spans="1:12" ht="15.75" thickBot="1" x14ac:dyDescent="0.25">
      <c r="A252" s="29">
        <f>A234</f>
        <v>3</v>
      </c>
      <c r="B252" s="30">
        <f>B234</f>
        <v>3</v>
      </c>
      <c r="C252" s="62" t="s">
        <v>4</v>
      </c>
      <c r="D252" s="63"/>
      <c r="E252" s="31"/>
      <c r="F252" s="32">
        <f>F241+F251</f>
        <v>1210</v>
      </c>
      <c r="G252" s="56">
        <f>G241+G251</f>
        <v>57.5</v>
      </c>
      <c r="H252" s="56">
        <f>H241+H251</f>
        <v>63.400000000000006</v>
      </c>
      <c r="I252" s="56">
        <f>I241+I251</f>
        <v>207.1</v>
      </c>
      <c r="J252" s="56">
        <f>J241+J251</f>
        <v>1351.2</v>
      </c>
      <c r="K252" s="32"/>
      <c r="L252" s="32">
        <f>L241+L251</f>
        <v>163.47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156</v>
      </c>
      <c r="F253" s="40">
        <v>240</v>
      </c>
      <c r="G253" s="53">
        <v>14</v>
      </c>
      <c r="H253" s="53">
        <v>11.3</v>
      </c>
      <c r="I253" s="53">
        <v>11.5</v>
      </c>
      <c r="J253" s="53">
        <v>476</v>
      </c>
      <c r="K253" s="41" t="s">
        <v>155</v>
      </c>
      <c r="L253" s="40">
        <v>61.16</v>
      </c>
    </row>
    <row r="254" spans="1:12" ht="15" x14ac:dyDescent="0.25">
      <c r="A254" s="23"/>
      <c r="B254" s="15"/>
      <c r="C254" s="11"/>
      <c r="D254" s="6"/>
      <c r="E254" s="42"/>
      <c r="F254" s="43"/>
      <c r="G254" s="54"/>
      <c r="H254" s="54"/>
      <c r="I254" s="54"/>
      <c r="J254" s="54"/>
      <c r="K254" s="44"/>
      <c r="L254" s="43"/>
    </row>
    <row r="255" spans="1:12" ht="15" x14ac:dyDescent="0.25">
      <c r="A255" s="23"/>
      <c r="B255" s="15"/>
      <c r="C255" s="11"/>
      <c r="D255" s="7" t="s">
        <v>22</v>
      </c>
      <c r="E255" s="42" t="s">
        <v>61</v>
      </c>
      <c r="F255" s="43">
        <v>200</v>
      </c>
      <c r="G255" s="54">
        <v>0.2</v>
      </c>
      <c r="H255" s="54">
        <v>0</v>
      </c>
      <c r="I255" s="54">
        <v>15</v>
      </c>
      <c r="J255" s="54">
        <v>58</v>
      </c>
      <c r="K255" s="44" t="s">
        <v>62</v>
      </c>
      <c r="L255" s="43">
        <v>2.57</v>
      </c>
    </row>
    <row r="256" spans="1:12" ht="15" x14ac:dyDescent="0.25">
      <c r="A256" s="23"/>
      <c r="B256" s="15"/>
      <c r="C256" s="11"/>
      <c r="D256" s="7" t="s">
        <v>23</v>
      </c>
      <c r="E256" s="42" t="s">
        <v>55</v>
      </c>
      <c r="F256" s="43">
        <v>40</v>
      </c>
      <c r="G256" s="54">
        <v>2.2999999999999998</v>
      </c>
      <c r="H256" s="54">
        <v>0.2</v>
      </c>
      <c r="I256" s="54">
        <v>11.5</v>
      </c>
      <c r="J256" s="54">
        <v>38</v>
      </c>
      <c r="K256" s="44" t="s">
        <v>56</v>
      </c>
      <c r="L256" s="43">
        <v>2.68</v>
      </c>
    </row>
    <row r="257" spans="1:12" ht="15" x14ac:dyDescent="0.25">
      <c r="A257" s="23"/>
      <c r="B257" s="15"/>
      <c r="C257" s="11"/>
      <c r="D257" s="7" t="s">
        <v>24</v>
      </c>
      <c r="E257" s="42" t="s">
        <v>157</v>
      </c>
      <c r="F257" s="43">
        <v>20</v>
      </c>
      <c r="G257" s="54">
        <v>0.1</v>
      </c>
      <c r="H257" s="54">
        <v>8.1999999999999993</v>
      </c>
      <c r="I257" s="54">
        <v>0.1</v>
      </c>
      <c r="J257" s="54">
        <v>75</v>
      </c>
      <c r="K257" s="44" t="s">
        <v>86</v>
      </c>
      <c r="L257" s="43">
        <v>6.78</v>
      </c>
    </row>
    <row r="258" spans="1:12" ht="15" x14ac:dyDescent="0.25">
      <c r="A258" s="23"/>
      <c r="B258" s="15"/>
      <c r="C258" s="11"/>
      <c r="D258" s="6"/>
      <c r="E258" s="42"/>
      <c r="F258" s="43"/>
      <c r="G258" s="54"/>
      <c r="H258" s="54"/>
      <c r="I258" s="54"/>
      <c r="J258" s="54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54"/>
      <c r="H259" s="54"/>
      <c r="I259" s="54"/>
      <c r="J259" s="54"/>
      <c r="K259" s="44"/>
      <c r="L259" s="4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500</v>
      </c>
      <c r="G260" s="55">
        <f t="shared" ref="G260:J260" si="72">SUM(G253:G259)</f>
        <v>16.600000000000001</v>
      </c>
      <c r="H260" s="55">
        <f t="shared" si="72"/>
        <v>19.7</v>
      </c>
      <c r="I260" s="55">
        <f t="shared" si="72"/>
        <v>38.1</v>
      </c>
      <c r="J260" s="55">
        <f t="shared" si="72"/>
        <v>647</v>
      </c>
      <c r="K260" s="25"/>
      <c r="L260" s="19">
        <f t="shared" ref="L260" si="73">SUM(L253:L259)</f>
        <v>73.19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54"/>
      <c r="H261" s="54"/>
      <c r="I261" s="54"/>
      <c r="J261" s="54"/>
      <c r="K261" s="44"/>
      <c r="L261" s="43"/>
    </row>
    <row r="262" spans="1:12" ht="15" x14ac:dyDescent="0.25">
      <c r="A262" s="23"/>
      <c r="B262" s="15"/>
      <c r="C262" s="11"/>
      <c r="D262" s="7" t="s">
        <v>27</v>
      </c>
      <c r="E262" s="42" t="s">
        <v>158</v>
      </c>
      <c r="F262" s="43">
        <v>200</v>
      </c>
      <c r="G262" s="54">
        <v>3.1</v>
      </c>
      <c r="H262" s="54">
        <v>4.3</v>
      </c>
      <c r="I262" s="54">
        <v>14.1</v>
      </c>
      <c r="J262" s="54">
        <v>172</v>
      </c>
      <c r="K262" s="44" t="s">
        <v>98</v>
      </c>
      <c r="L262" s="43">
        <v>15.72</v>
      </c>
    </row>
    <row r="263" spans="1:12" ht="15" x14ac:dyDescent="0.25">
      <c r="A263" s="23"/>
      <c r="B263" s="15"/>
      <c r="C263" s="11"/>
      <c r="D263" s="7" t="s">
        <v>28</v>
      </c>
      <c r="E263" s="42" t="s">
        <v>159</v>
      </c>
      <c r="F263" s="43">
        <v>125</v>
      </c>
      <c r="G263" s="54">
        <v>23</v>
      </c>
      <c r="H263" s="54">
        <v>18.600000000000001</v>
      </c>
      <c r="I263" s="54">
        <v>7.7</v>
      </c>
      <c r="J263" s="54">
        <v>266</v>
      </c>
      <c r="K263" s="44" t="s">
        <v>160</v>
      </c>
      <c r="L263" s="43">
        <v>35.659999999999997</v>
      </c>
    </row>
    <row r="264" spans="1:12" ht="15" x14ac:dyDescent="0.25">
      <c r="A264" s="23"/>
      <c r="B264" s="15"/>
      <c r="C264" s="11"/>
      <c r="D264" s="7" t="s">
        <v>29</v>
      </c>
      <c r="E264" s="42" t="s">
        <v>138</v>
      </c>
      <c r="F264" s="43">
        <v>150</v>
      </c>
      <c r="G264" s="54">
        <v>3.3</v>
      </c>
      <c r="H264" s="54">
        <v>5.6</v>
      </c>
      <c r="I264" s="54">
        <v>22.3</v>
      </c>
      <c r="J264" s="54">
        <v>156</v>
      </c>
      <c r="K264" s="44" t="s">
        <v>139</v>
      </c>
      <c r="L264" s="43">
        <v>15.62</v>
      </c>
    </row>
    <row r="265" spans="1:12" ht="15" x14ac:dyDescent="0.25">
      <c r="A265" s="23"/>
      <c r="B265" s="15"/>
      <c r="C265" s="11"/>
      <c r="D265" s="7" t="s">
        <v>30</v>
      </c>
      <c r="E265" s="42" t="s">
        <v>119</v>
      </c>
      <c r="F265" s="43">
        <v>200</v>
      </c>
      <c r="G265" s="54">
        <v>0</v>
      </c>
      <c r="H265" s="54">
        <v>0</v>
      </c>
      <c r="I265" s="54">
        <v>30.6</v>
      </c>
      <c r="J265" s="54">
        <v>119</v>
      </c>
      <c r="K265" s="44" t="s">
        <v>54</v>
      </c>
      <c r="L265" s="57">
        <v>10.6</v>
      </c>
    </row>
    <row r="266" spans="1:12" ht="15" x14ac:dyDescent="0.25">
      <c r="A266" s="23"/>
      <c r="B266" s="15"/>
      <c r="C266" s="11"/>
      <c r="D266" s="7" t="s">
        <v>31</v>
      </c>
      <c r="E266" s="42" t="s">
        <v>55</v>
      </c>
      <c r="F266" s="43">
        <v>20</v>
      </c>
      <c r="G266" s="54">
        <v>2.2999999999999998</v>
      </c>
      <c r="H266" s="54">
        <v>0.2</v>
      </c>
      <c r="I266" s="54">
        <v>11.5</v>
      </c>
      <c r="J266" s="54">
        <v>38</v>
      </c>
      <c r="K266" s="44" t="s">
        <v>56</v>
      </c>
      <c r="L266" s="43">
        <v>1.34</v>
      </c>
    </row>
    <row r="267" spans="1:12" ht="15" x14ac:dyDescent="0.25">
      <c r="A267" s="23"/>
      <c r="B267" s="15"/>
      <c r="C267" s="11"/>
      <c r="D267" s="7" t="s">
        <v>32</v>
      </c>
      <c r="E267" s="42" t="s">
        <v>57</v>
      </c>
      <c r="F267" s="43">
        <v>20</v>
      </c>
      <c r="G267" s="54">
        <v>0.9</v>
      </c>
      <c r="H267" s="54">
        <v>0.2</v>
      </c>
      <c r="I267" s="54">
        <v>8.1999999999999993</v>
      </c>
      <c r="J267" s="54">
        <v>56</v>
      </c>
      <c r="K267" s="44" t="s">
        <v>56</v>
      </c>
      <c r="L267" s="43">
        <v>1.32</v>
      </c>
    </row>
    <row r="268" spans="1:12" ht="15" x14ac:dyDescent="0.25">
      <c r="A268" s="23"/>
      <c r="B268" s="15"/>
      <c r="C268" s="11"/>
      <c r="D268" s="6" t="s">
        <v>58</v>
      </c>
      <c r="E268" s="42" t="s">
        <v>169</v>
      </c>
      <c r="F268" s="43">
        <v>20</v>
      </c>
      <c r="G268" s="54">
        <v>9.6999999999999993</v>
      </c>
      <c r="H268" s="54">
        <v>0.6</v>
      </c>
      <c r="I268" s="54">
        <v>0</v>
      </c>
      <c r="J268" s="54">
        <v>16.7</v>
      </c>
      <c r="K268" s="44" t="s">
        <v>167</v>
      </c>
      <c r="L268" s="43">
        <v>10.02</v>
      </c>
    </row>
    <row r="269" spans="1:12" ht="15" x14ac:dyDescent="0.25">
      <c r="A269" s="23"/>
      <c r="B269" s="15"/>
      <c r="C269" s="11"/>
      <c r="D269" s="6"/>
      <c r="E269" s="42"/>
      <c r="F269" s="43"/>
      <c r="G269" s="54"/>
      <c r="H269" s="54"/>
      <c r="I269" s="54"/>
      <c r="J269" s="54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735</v>
      </c>
      <c r="G270" s="55">
        <f t="shared" ref="G270:J270" si="74">SUM(G261:G269)</f>
        <v>42.3</v>
      </c>
      <c r="H270" s="55">
        <f t="shared" si="74"/>
        <v>29.5</v>
      </c>
      <c r="I270" s="55">
        <f t="shared" si="74"/>
        <v>94.4</v>
      </c>
      <c r="J270" s="55">
        <f t="shared" si="74"/>
        <v>823.7</v>
      </c>
      <c r="K270" s="25"/>
      <c r="L270" s="19">
        <f t="shared" ref="L270" si="75">SUM(L261:L269)</f>
        <v>90.279999999999987</v>
      </c>
    </row>
    <row r="271" spans="1:12" ht="15.75" thickBot="1" x14ac:dyDescent="0.25">
      <c r="A271" s="29">
        <f>A253</f>
        <v>3</v>
      </c>
      <c r="B271" s="30">
        <f>B253</f>
        <v>4</v>
      </c>
      <c r="C271" s="62" t="s">
        <v>4</v>
      </c>
      <c r="D271" s="63"/>
      <c r="E271" s="31"/>
      <c r="F271" s="32">
        <f>F260+F270</f>
        <v>1235</v>
      </c>
      <c r="G271" s="56">
        <f>G260+G270</f>
        <v>58.9</v>
      </c>
      <c r="H271" s="56">
        <f>H260+H270</f>
        <v>49.2</v>
      </c>
      <c r="I271" s="56">
        <f>I260+I270</f>
        <v>132.5</v>
      </c>
      <c r="J271" s="56">
        <f>J260+J270</f>
        <v>1470.7</v>
      </c>
      <c r="K271" s="32"/>
      <c r="L271" s="32">
        <f>L260+L270</f>
        <v>163.46999999999997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161</v>
      </c>
      <c r="F272" s="40">
        <v>90</v>
      </c>
      <c r="G272" s="53">
        <v>37.4</v>
      </c>
      <c r="H272" s="53">
        <v>18.100000000000001</v>
      </c>
      <c r="I272" s="53">
        <v>18.7</v>
      </c>
      <c r="J272" s="53">
        <v>249</v>
      </c>
      <c r="K272" s="41" t="s">
        <v>50</v>
      </c>
      <c r="L272" s="40">
        <v>41.96</v>
      </c>
    </row>
    <row r="273" spans="1:12" ht="15" x14ac:dyDescent="0.25">
      <c r="A273" s="23"/>
      <c r="B273" s="15"/>
      <c r="C273" s="11"/>
      <c r="D273" s="6"/>
      <c r="E273" s="42" t="s">
        <v>162</v>
      </c>
      <c r="F273" s="43">
        <v>150</v>
      </c>
      <c r="G273" s="54">
        <v>3.8</v>
      </c>
      <c r="H273" s="54">
        <v>6.1</v>
      </c>
      <c r="I273" s="54">
        <v>38.6</v>
      </c>
      <c r="J273" s="54">
        <v>228</v>
      </c>
      <c r="K273" s="44" t="s">
        <v>69</v>
      </c>
      <c r="L273" s="43">
        <v>17.13</v>
      </c>
    </row>
    <row r="274" spans="1:12" ht="15" x14ac:dyDescent="0.25">
      <c r="A274" s="23"/>
      <c r="B274" s="15"/>
      <c r="C274" s="11"/>
      <c r="D274" s="7" t="s">
        <v>22</v>
      </c>
      <c r="E274" s="42" t="s">
        <v>61</v>
      </c>
      <c r="F274" s="43">
        <v>200</v>
      </c>
      <c r="G274" s="54">
        <v>0.2</v>
      </c>
      <c r="H274" s="54">
        <v>0</v>
      </c>
      <c r="I274" s="54">
        <v>15</v>
      </c>
      <c r="J274" s="54">
        <v>58</v>
      </c>
      <c r="K274" s="44" t="s">
        <v>62</v>
      </c>
      <c r="L274" s="43">
        <v>2.57</v>
      </c>
    </row>
    <row r="275" spans="1:12" ht="15" x14ac:dyDescent="0.25">
      <c r="A275" s="23"/>
      <c r="B275" s="15"/>
      <c r="C275" s="11"/>
      <c r="D275" s="7" t="s">
        <v>23</v>
      </c>
      <c r="E275" s="42" t="s">
        <v>55</v>
      </c>
      <c r="F275" s="43">
        <v>20</v>
      </c>
      <c r="G275" s="54">
        <v>2.2999999999999998</v>
      </c>
      <c r="H275" s="54">
        <v>0.2</v>
      </c>
      <c r="I275" s="54">
        <v>11.5</v>
      </c>
      <c r="J275" s="54">
        <v>38</v>
      </c>
      <c r="K275" s="44" t="s">
        <v>56</v>
      </c>
      <c r="L275" s="43">
        <v>1.34</v>
      </c>
    </row>
    <row r="276" spans="1:12" ht="15" x14ac:dyDescent="0.25">
      <c r="A276" s="23"/>
      <c r="B276" s="15"/>
      <c r="C276" s="11"/>
      <c r="D276" s="7" t="s">
        <v>24</v>
      </c>
      <c r="E276" s="42"/>
      <c r="F276" s="43"/>
      <c r="G276" s="54"/>
      <c r="H276" s="54"/>
      <c r="I276" s="54"/>
      <c r="J276" s="54"/>
      <c r="K276" s="44"/>
      <c r="L276" s="43"/>
    </row>
    <row r="277" spans="1:12" ht="15" x14ac:dyDescent="0.25">
      <c r="A277" s="23"/>
      <c r="B277" s="15"/>
      <c r="C277" s="11"/>
      <c r="D277" s="6" t="s">
        <v>58</v>
      </c>
      <c r="E277" s="42" t="s">
        <v>169</v>
      </c>
      <c r="F277" s="43">
        <v>40</v>
      </c>
      <c r="G277" s="54">
        <v>9.6999999999999993</v>
      </c>
      <c r="H277" s="54">
        <v>0.6</v>
      </c>
      <c r="I277" s="54">
        <v>0</v>
      </c>
      <c r="J277" s="54">
        <v>16.7</v>
      </c>
      <c r="K277" s="44" t="s">
        <v>167</v>
      </c>
      <c r="L277" s="43">
        <v>10.19</v>
      </c>
    </row>
    <row r="278" spans="1:12" ht="15" x14ac:dyDescent="0.25">
      <c r="A278" s="23"/>
      <c r="B278" s="15"/>
      <c r="C278" s="11"/>
      <c r="D278" s="6"/>
      <c r="E278" s="42"/>
      <c r="F278" s="43"/>
      <c r="G278" s="54"/>
      <c r="H278" s="54"/>
      <c r="I278" s="54"/>
      <c r="J278" s="54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55">
        <f t="shared" ref="G279:J279" si="76">SUM(G272:G278)</f>
        <v>53.399999999999991</v>
      </c>
      <c r="H279" s="55">
        <f t="shared" si="76"/>
        <v>25.000000000000004</v>
      </c>
      <c r="I279" s="55">
        <f t="shared" si="76"/>
        <v>83.8</v>
      </c>
      <c r="J279" s="55">
        <f t="shared" si="76"/>
        <v>589.70000000000005</v>
      </c>
      <c r="K279" s="25"/>
      <c r="L279" s="19">
        <f t="shared" ref="L279" si="77">SUM(L272:L278)</f>
        <v>73.190000000000012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/>
      <c r="F280" s="43"/>
      <c r="G280" s="54"/>
      <c r="H280" s="54"/>
      <c r="I280" s="54"/>
      <c r="J280" s="54"/>
      <c r="K280" s="44"/>
      <c r="L280" s="43"/>
    </row>
    <row r="281" spans="1:12" ht="15" x14ac:dyDescent="0.25">
      <c r="A281" s="23"/>
      <c r="B281" s="15"/>
      <c r="C281" s="11"/>
      <c r="D281" s="7" t="s">
        <v>27</v>
      </c>
      <c r="E281" s="42" t="s">
        <v>163</v>
      </c>
      <c r="F281" s="43">
        <v>200</v>
      </c>
      <c r="G281" s="54">
        <v>1.9</v>
      </c>
      <c r="H281" s="54">
        <v>5.4</v>
      </c>
      <c r="I281" s="54">
        <v>9.8000000000000007</v>
      </c>
      <c r="J281" s="54">
        <v>117.5</v>
      </c>
      <c r="K281" s="44" t="s">
        <v>123</v>
      </c>
      <c r="L281" s="43">
        <v>11.53</v>
      </c>
    </row>
    <row r="282" spans="1:12" ht="15" x14ac:dyDescent="0.25">
      <c r="A282" s="23"/>
      <c r="B282" s="15"/>
      <c r="C282" s="11"/>
      <c r="D282" s="7" t="s">
        <v>28</v>
      </c>
      <c r="E282" s="42" t="s">
        <v>164</v>
      </c>
      <c r="F282" s="43">
        <v>90</v>
      </c>
      <c r="G282" s="54">
        <v>37.4</v>
      </c>
      <c r="H282" s="54">
        <v>18.100000000000001</v>
      </c>
      <c r="I282" s="54">
        <v>18.7</v>
      </c>
      <c r="J282" s="54">
        <v>379</v>
      </c>
      <c r="K282" s="44" t="s">
        <v>62</v>
      </c>
      <c r="L282" s="43">
        <v>38.65</v>
      </c>
    </row>
    <row r="283" spans="1:12" ht="15" x14ac:dyDescent="0.25">
      <c r="A283" s="23"/>
      <c r="B283" s="15"/>
      <c r="C283" s="11"/>
      <c r="D283" s="7" t="s">
        <v>29</v>
      </c>
      <c r="E283" s="42" t="s">
        <v>165</v>
      </c>
      <c r="F283" s="43">
        <v>150</v>
      </c>
      <c r="G283" s="54">
        <v>2.2000000000000002</v>
      </c>
      <c r="H283" s="54">
        <v>4.2</v>
      </c>
      <c r="I283" s="54">
        <v>13.1</v>
      </c>
      <c r="J283" s="54">
        <v>208.7</v>
      </c>
      <c r="K283" s="44" t="s">
        <v>166</v>
      </c>
      <c r="L283" s="43">
        <v>17.989999999999998</v>
      </c>
    </row>
    <row r="284" spans="1:12" ht="15" x14ac:dyDescent="0.25">
      <c r="A284" s="23"/>
      <c r="B284" s="15"/>
      <c r="C284" s="11"/>
      <c r="D284" s="7" t="s">
        <v>30</v>
      </c>
      <c r="E284" s="42" t="s">
        <v>140</v>
      </c>
      <c r="F284" s="43">
        <v>200</v>
      </c>
      <c r="G284" s="54">
        <v>0.3</v>
      </c>
      <c r="H284" s="54">
        <v>0</v>
      </c>
      <c r="I284" s="54">
        <v>19.2</v>
      </c>
      <c r="J284" s="54">
        <v>116</v>
      </c>
      <c r="K284" s="44" t="s">
        <v>141</v>
      </c>
      <c r="L284" s="43">
        <v>13.12</v>
      </c>
    </row>
    <row r="285" spans="1:12" ht="15" x14ac:dyDescent="0.25">
      <c r="A285" s="23"/>
      <c r="B285" s="15"/>
      <c r="C285" s="11"/>
      <c r="D285" s="7" t="s">
        <v>31</v>
      </c>
      <c r="E285" s="42" t="s">
        <v>55</v>
      </c>
      <c r="F285" s="43">
        <v>20</v>
      </c>
      <c r="G285" s="54">
        <v>2.2999999999999998</v>
      </c>
      <c r="H285" s="54">
        <v>0.2</v>
      </c>
      <c r="I285" s="54">
        <v>11.5</v>
      </c>
      <c r="J285" s="54">
        <v>38</v>
      </c>
      <c r="K285" s="44" t="s">
        <v>56</v>
      </c>
      <c r="L285" s="43">
        <v>1.34</v>
      </c>
    </row>
    <row r="286" spans="1:12" ht="15" x14ac:dyDescent="0.25">
      <c r="A286" s="23"/>
      <c r="B286" s="15"/>
      <c r="C286" s="11"/>
      <c r="D286" s="7" t="s">
        <v>32</v>
      </c>
      <c r="E286" s="42" t="s">
        <v>57</v>
      </c>
      <c r="F286" s="43">
        <v>20</v>
      </c>
      <c r="G286" s="54">
        <v>0.9</v>
      </c>
      <c r="H286" s="54">
        <v>0.2</v>
      </c>
      <c r="I286" s="54">
        <v>8.1999999999999993</v>
      </c>
      <c r="J286" s="54">
        <v>56</v>
      </c>
      <c r="K286" s="44" t="s">
        <v>56</v>
      </c>
      <c r="L286" s="43">
        <v>1.32</v>
      </c>
    </row>
    <row r="287" spans="1:12" ht="15" x14ac:dyDescent="0.25">
      <c r="A287" s="23"/>
      <c r="B287" s="15"/>
      <c r="C287" s="11"/>
      <c r="D287" s="6" t="s">
        <v>58</v>
      </c>
      <c r="E287" s="42" t="s">
        <v>169</v>
      </c>
      <c r="F287" s="43">
        <v>20</v>
      </c>
      <c r="G287" s="54">
        <v>9.6999999999999993</v>
      </c>
      <c r="H287" s="54">
        <v>0.6</v>
      </c>
      <c r="I287" s="54">
        <v>0</v>
      </c>
      <c r="J287" s="54">
        <v>16.7</v>
      </c>
      <c r="K287" s="44" t="s">
        <v>167</v>
      </c>
      <c r="L287" s="43">
        <v>6.33</v>
      </c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700</v>
      </c>
      <c r="G289" s="19">
        <f t="shared" ref="G289:J289" si="78">SUM(G280:G288)</f>
        <v>54.699999999999989</v>
      </c>
      <c r="H289" s="19">
        <f t="shared" si="78"/>
        <v>28.7</v>
      </c>
      <c r="I289" s="19">
        <f t="shared" si="78"/>
        <v>80.5</v>
      </c>
      <c r="J289" s="19">
        <f t="shared" si="78"/>
        <v>931.90000000000009</v>
      </c>
      <c r="K289" s="25"/>
      <c r="L289" s="19">
        <f t="shared" ref="L289" si="79">SUM(L280:L288)</f>
        <v>90.28</v>
      </c>
    </row>
    <row r="290" spans="1:12" ht="15.75" thickBot="1" x14ac:dyDescent="0.25">
      <c r="A290" s="29">
        <f>A272</f>
        <v>3</v>
      </c>
      <c r="B290" s="30">
        <f>B272</f>
        <v>5</v>
      </c>
      <c r="C290" s="62" t="s">
        <v>4</v>
      </c>
      <c r="D290" s="63"/>
      <c r="E290" s="31"/>
      <c r="F290" s="32">
        <f>F279+F289</f>
        <v>1200</v>
      </c>
      <c r="G290" s="32">
        <f>G279+G289</f>
        <v>108.09999999999998</v>
      </c>
      <c r="H290" s="32">
        <f>H279+H289</f>
        <v>53.7</v>
      </c>
      <c r="I290" s="32">
        <f>I279+I289</f>
        <v>164.3</v>
      </c>
      <c r="J290" s="32">
        <f>J279+J289</f>
        <v>1521.6000000000001</v>
      </c>
      <c r="K290" s="32"/>
      <c r="L290" s="32">
        <f>L279+L289</f>
        <v>163.47000000000003</v>
      </c>
    </row>
    <row r="291" spans="1:12" ht="13.5" thickBot="1" x14ac:dyDescent="0.25">
      <c r="A291" s="27"/>
      <c r="B291" s="28"/>
      <c r="C291" s="61" t="s">
        <v>5</v>
      </c>
      <c r="D291" s="61"/>
      <c r="E291" s="61"/>
      <c r="F291" s="34">
        <f>(F24+F43+F62+F81+F100+F119+F138+F157+F176+F195+F214+F233+F252+F271+F290)/(IF(F24=0,0,1)+IF(F43=0,0,1)+IF(F62=0,0,1)+IF(F81=0,0,1)+IF(F100=0,0,1)+IF(F119=0,0,1)+IF(F138=0,0,1)+IF(F157=0,0,1)+IF(F176=0,0,1)+IF(F195=0,0,1)+IF(F214=0,0,1)+IF(F233=0,0,1)+IF(F252=0,0,1)+IF(F271=0,0,1)+IF(F290=0,0,1))</f>
        <v>1219.8</v>
      </c>
      <c r="G291" s="34">
        <f t="shared" ref="G291:L291" si="80">(G24+G43+G62+G81+G100+G119+G138+G157+G176+G195+G214+G233+G252+G271+G290)/(IF(G24=0,0,1)+IF(G43=0,0,1)+IF(G62=0,0,1)+IF(G81=0,0,1)+IF(G100=0,0,1)+IF(G119=0,0,1)+IF(G138=0,0,1)+IF(G157=0,0,1)+IF(G176=0,0,1)+IF(G195=0,0,1)+IF(G214=0,0,1)+IF(G233=0,0,1)+IF(G252=0,0,1)+IF(G271=0,0,1)+IF(G290=0,0,1))</f>
        <v>65.899999999999991</v>
      </c>
      <c r="H291" s="34">
        <f t="shared" si="80"/>
        <v>51.3</v>
      </c>
      <c r="I291" s="34">
        <f t="shared" si="80"/>
        <v>190.24666666666664</v>
      </c>
      <c r="J291" s="34">
        <f t="shared" si="80"/>
        <v>1380.7666666666667</v>
      </c>
      <c r="K291" s="34"/>
      <c r="L291" s="34">
        <f t="shared" si="80"/>
        <v>164.03400000000002</v>
      </c>
    </row>
  </sheetData>
  <mergeCells count="12">
    <mergeCell ref="C1:E1"/>
    <mergeCell ref="H1:K1"/>
    <mergeCell ref="H2:K2"/>
    <mergeCell ref="C291:E291"/>
    <mergeCell ref="C233:D233"/>
    <mergeCell ref="C214:D214"/>
    <mergeCell ref="C157:D157"/>
    <mergeCell ref="C176:D176"/>
    <mergeCell ref="C195:D195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Меркурьева Марина Ивановна</cp:lastModifiedBy>
  <dcterms:created xsi:type="dcterms:W3CDTF">2022-05-16T14:23:56Z</dcterms:created>
  <dcterms:modified xsi:type="dcterms:W3CDTF">2023-11-02T03:17:01Z</dcterms:modified>
</cp:coreProperties>
</file>